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bookViews>
  <sheets>
    <sheet name="PS 02.1" sheetId="3" r:id="rId1"/>
    <sheet name="PS 02.2" sheetId="4" r:id="rId2"/>
  </sheets>
  <externalReferences>
    <externalReference r:id="rId3"/>
    <externalReference r:id="rId4"/>
  </externalReferences>
  <definedNames>
    <definedName name="CenaCelkem">'[1]Pokyny pro tvorbu rozpočtu '!#REF!</definedName>
    <definedName name="CenaCelkemBezDPH">'[1]Pokyny pro tvorbu rozpočtu '!#REF!</definedName>
    <definedName name="cisloobjektu">'[1]Pokyny pro tvorbu rozpočtu '!#REF!</definedName>
    <definedName name="CisloRozpoctu">'[2]Krycí list'!$C$2</definedName>
    <definedName name="cislostavby">'[2]Krycí list'!$A$7</definedName>
    <definedName name="CisloStavebnihoRozpoctu">'[1]Pokyny pro tvorbu rozpočtu '!#REF!</definedName>
    <definedName name="dadresa">'[1]Pokyny pro tvorbu rozpočtu '!#REF!</definedName>
    <definedName name="dmisto">'[1]Pokyny pro tvorbu rozpočtu '!#REF!</definedName>
    <definedName name="DPHSni">'[1]Pokyny pro tvorbu rozpočtu '!#REF!</definedName>
    <definedName name="DPHZakl">'[1]Pokyny pro tvorbu rozpočtu '!#REF!</definedName>
    <definedName name="Mena">'[1]Pokyny pro tvorbu rozpočtu '!#REF!</definedName>
    <definedName name="MistoStavby">'[1]Pokyny pro tvorbu rozpočtu '!#REF!</definedName>
    <definedName name="nazevobjektu">'[1]Pokyny pro tvorbu rozpočtu '!#REF!</definedName>
    <definedName name="NazevRozpoctu">'[2]Krycí list'!$D$2</definedName>
    <definedName name="nazevstavby">'[2]Krycí list'!$C$7</definedName>
    <definedName name="NazevStavebnihoRozpoctu">'[1]Pokyny pro tvorbu rozpočtu '!#REF!</definedName>
    <definedName name="_xlnm.Print_Titles" localSheetId="0">'PS 02.1'!$A:$D,'PS 02.1'!$6:$7</definedName>
    <definedName name="oadresa">'[1]Pokyny pro tvorbu rozpočtu '!#REF!</definedName>
    <definedName name="_xlnm.Print_Area" localSheetId="0">'PS 02.1'!$A$1:$H$125</definedName>
    <definedName name="_xlnm.Print_Area" localSheetId="1">'PS 02.2'!$A$1:$U$84</definedName>
    <definedName name="padresa">'[1]Pokyny pro tvorbu rozpočtu '!#REF!</definedName>
    <definedName name="pdic">'[1]Pokyny pro tvorbu rozpočtu '!#REF!</definedName>
    <definedName name="pico">'[1]Pokyny pro tvorbu rozpočtu '!#REF!</definedName>
    <definedName name="pmisto">'[1]Pokyny pro tvorbu rozpočtu '!#REF!</definedName>
    <definedName name="PocetMJ">#REF!</definedName>
    <definedName name="PoptavkaID">'[1]Pokyny pro tvorbu rozpočtu '!#REF!</definedName>
    <definedName name="pPSC">'[1]Pokyny pro tvorbu rozpočtu '!#REF!</definedName>
    <definedName name="Projektant">'[1]Pokyny pro tvorbu rozpočtu '!#REF!</definedName>
    <definedName name="SazbaDPH1">'[2]Krycí list'!$C$30</definedName>
    <definedName name="SazbaDPH2">'[2]Krycí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'[1]Pokyny pro tvorbu rozpočtu '!#REF!</definedName>
    <definedName name="ZakladDPHSni">'[1]Pokyny pro tvorbu rozpočtu '!#REF!</definedName>
    <definedName name="ZakladDPHZakl">'[1]Pokyny pro tvorbu rozpočtu '!#REF!</definedName>
    <definedName name="Zaokrouhleni">'[1]Pokyny pro tvorbu rozpočtu '!#REF!</definedName>
    <definedName name="Zhotovitel">'[1]Pokyny pro tvorbu rozpočtu '!#REF!</definedName>
  </definedNames>
  <calcPr calcId="145621"/>
</workbook>
</file>

<file path=xl/calcChain.xml><?xml version="1.0" encoding="utf-8"?>
<calcChain xmlns="http://schemas.openxmlformats.org/spreadsheetml/2006/main">
  <c r="U83" i="4" l="1"/>
  <c r="Q83" i="4"/>
  <c r="O83" i="4"/>
  <c r="K83" i="4"/>
  <c r="I83" i="4"/>
  <c r="G83" i="4"/>
  <c r="M83" i="4" s="1"/>
  <c r="G82" i="4"/>
  <c r="G81" i="4"/>
  <c r="G80" i="4"/>
  <c r="G79" i="4"/>
  <c r="G78" i="4"/>
  <c r="G77" i="4"/>
  <c r="G76" i="4"/>
  <c r="G75" i="4"/>
  <c r="G73" i="4"/>
  <c r="G72" i="4"/>
  <c r="G71" i="4"/>
  <c r="G70" i="4"/>
  <c r="G69" i="4"/>
  <c r="G68" i="4"/>
  <c r="G66" i="4"/>
  <c r="G65" i="4"/>
  <c r="G64" i="4"/>
  <c r="G63" i="4"/>
  <c r="G62" i="4"/>
  <c r="G61" i="4"/>
  <c r="G60" i="4"/>
  <c r="U59" i="4"/>
  <c r="U7" i="4" s="1"/>
  <c r="Q59" i="4"/>
  <c r="O59" i="4"/>
  <c r="K59" i="4"/>
  <c r="I59" i="4"/>
  <c r="G59" i="4"/>
  <c r="M59" i="4" s="1"/>
  <c r="U58" i="4"/>
  <c r="Q58" i="4"/>
  <c r="Q7" i="4" s="1"/>
  <c r="O58" i="4"/>
  <c r="K58" i="4"/>
  <c r="I58" i="4"/>
  <c r="G58" i="4"/>
  <c r="M58" i="4" s="1"/>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5" i="4"/>
  <c r="G14" i="4"/>
  <c r="G13" i="4"/>
  <c r="G12" i="4"/>
  <c r="G11" i="4"/>
  <c r="G10" i="4"/>
  <c r="G9" i="4"/>
  <c r="G8" i="4"/>
  <c r="I7" i="4"/>
  <c r="G7" i="4"/>
  <c r="K7" i="4" l="1"/>
  <c r="O7" i="4"/>
  <c r="M7" i="4"/>
  <c r="H107" i="3"/>
  <c r="H101" i="3" l="1"/>
  <c r="H95" i="3"/>
  <c r="H57" i="3"/>
  <c r="H33" i="3"/>
  <c r="H27" i="3"/>
  <c r="H24" i="3"/>
  <c r="H21" i="3"/>
  <c r="H18" i="3"/>
  <c r="H13" i="3"/>
  <c r="H98" i="3" l="1"/>
  <c r="H39" i="3"/>
  <c r="H42" i="3"/>
  <c r="H15" i="3" l="1"/>
  <c r="H87" i="3" l="1"/>
  <c r="H109" i="3"/>
  <c r="H78" i="3"/>
  <c r="H84" i="3"/>
  <c r="H75" i="3"/>
  <c r="H60" i="3"/>
  <c r="H66" i="3"/>
  <c r="H63" i="3"/>
  <c r="H51" i="3"/>
  <c r="H93" i="3"/>
  <c r="H48" i="3"/>
  <c r="H72" i="3"/>
  <c r="H69" i="3"/>
  <c r="H30" i="3"/>
  <c r="H10" i="3"/>
  <c r="H45" i="3"/>
  <c r="H36" i="3"/>
  <c r="H81" i="3"/>
  <c r="H54" i="3"/>
  <c r="H90" i="3"/>
  <c r="H103" i="3"/>
  <c r="H105" i="3"/>
  <c r="H111" i="3"/>
  <c r="H113" i="3"/>
  <c r="H115" i="3"/>
  <c r="H117" i="3"/>
  <c r="H119" i="3"/>
  <c r="H121" i="3"/>
  <c r="H125" i="3" l="1"/>
</calcChain>
</file>

<file path=xl/sharedStrings.xml><?xml version="1.0" encoding="utf-8"?>
<sst xmlns="http://schemas.openxmlformats.org/spreadsheetml/2006/main" count="502" uniqueCount="386">
  <si>
    <t>P.Č.</t>
  </si>
  <si>
    <t>Popis</t>
  </si>
  <si>
    <t>MJ</t>
  </si>
  <si>
    <t>Množství celkem</t>
  </si>
  <si>
    <t>ks</t>
  </si>
  <si>
    <t>Stroje a zařízení</t>
  </si>
  <si>
    <t>Stavba :</t>
  </si>
  <si>
    <t>Objekt :</t>
  </si>
  <si>
    <t>Referenční výrobek</t>
  </si>
  <si>
    <t>(*) Uváděný elektrický příkon strojů a zařízení není závazným parametrem. Jedná se však o hodnotu, která byla uvažována v technickém návrhu dokumentace.  V případě, že příkon konkrétního zařízení instalovaného v rámci realizace zhotovitelem  povede ke změnám v části elektro, nebudou tyto změny předmětem víceprací. Případné vícenáklady dodavatele elektro vzniklé změnou el. příkonu zařízení budou hrazeny  dodavatelem technologie.  </t>
  </si>
  <si>
    <t>Stupeň:</t>
  </si>
  <si>
    <t xml:space="preserve"> </t>
  </si>
  <si>
    <t>Cena za MJ</t>
  </si>
  <si>
    <t xml:space="preserve">Cena </t>
  </si>
  <si>
    <t>kpl</t>
  </si>
  <si>
    <t>DPS (dokumentace pro provádění stavby)</t>
  </si>
  <si>
    <t>Soupis strojů a zařízení</t>
  </si>
  <si>
    <t xml:space="preserve">
</t>
  </si>
  <si>
    <t>Spojka na připojení fekální hadice DN 100 s odvzdušňovacím ventilem</t>
  </si>
  <si>
    <t>Spojka na připojení fekální hadice s odvzdušňovacím ventilem sestává na jedné straně z příruby DN 100 a na straně druhé z napojovací hlavice na fekální hadici. Dodavatel technologie si před výrobou upřesní u provozovatele typ hlavice, kterou bude používat. Součástí položky je celková montáž, vč. podpůrných konzol. Materiálové provedení: žárový zinek, případně hliník, dle typu hlavice.</t>
  </si>
  <si>
    <t>Parametry: DN 100, materiál hliník/žárově zinkovaná ocel, tl.povlaku dle EN ISO 1461.</t>
  </si>
  <si>
    <t>Kyslíková sonda-optická   včetně prodloužené armatury, závěsu, nosiče</t>
  </si>
  <si>
    <t xml:space="preserve">Parametry: rozsah koncentrace, min. 0-20 mg/l      </t>
  </si>
  <si>
    <t>Parametry: pro P2</t>
  </si>
  <si>
    <t xml:space="preserve">Zařízení včetně prodloužené armatury, závěsu, nosiče a montážního materiálu. Součástí položky je také vyhodnocovací převodník osazený ve dveřích řídícího rozvaděče čistírny nebo vedle rozvaděče. 
Dodávka zařízení je kompletní včetně montáže a příslušné dokumentace.                                                                                                             </t>
  </si>
  <si>
    <t>Pružná hadice, průměr 51 mm.</t>
  </si>
  <si>
    <t>PS 01 celkem</t>
  </si>
  <si>
    <t>Potrubí PE-100 SDR 17 d110/6,6, sání kalu fekavozem z kalojemu</t>
  </si>
  <si>
    <t>01</t>
  </si>
  <si>
    <t>02</t>
  </si>
  <si>
    <t>03</t>
  </si>
  <si>
    <t>04</t>
  </si>
  <si>
    <t>05</t>
  </si>
  <si>
    <t>06</t>
  </si>
  <si>
    <t>Dmychadlový agregát vzduchu-plovoucí nečistoty, vč.protihlukového krytu, zapojení 1+0</t>
  </si>
  <si>
    <t>07</t>
  </si>
  <si>
    <t>08</t>
  </si>
  <si>
    <t>10</t>
  </si>
  <si>
    <t>11</t>
  </si>
  <si>
    <t>12</t>
  </si>
  <si>
    <r>
      <t xml:space="preserve">Ultrazvukový průtokoměr do otevřené šachty. Bude osazen v měrné šachtě pro snímání proteklého množství vyčištěné vody v měrném Parshallově žlabu (plastová vestavba dodávka stavby). Součástí dodávky bude vyhodnocovací převodník s osazením v provozní budově. 
Dodávka zařízení bude kompletní včetně montáže a příslušné dokumentace a </t>
    </r>
    <r>
      <rPr>
        <b/>
        <sz val="8"/>
        <rFont val="Arial CE"/>
        <charset val="238"/>
      </rPr>
      <t>včetně úředního ověření (kalibrace)</t>
    </r>
    <r>
      <rPr>
        <sz val="8"/>
        <rFont val="Arial CE"/>
        <charset val="238"/>
      </rPr>
      <t xml:space="preserve">.                                                                                                                  </t>
    </r>
  </si>
  <si>
    <t xml:space="preserve">Ultrazvukový průtokoměr do otevřené šachty včetně úředního ověření. </t>
  </si>
  <si>
    <t>14</t>
  </si>
  <si>
    <t>13</t>
  </si>
  <si>
    <t>15</t>
  </si>
  <si>
    <t>16</t>
  </si>
  <si>
    <t>17</t>
  </si>
  <si>
    <t>18</t>
  </si>
  <si>
    <t>19</t>
  </si>
  <si>
    <t>20</t>
  </si>
  <si>
    <t>21</t>
  </si>
  <si>
    <t>22</t>
  </si>
  <si>
    <t>23</t>
  </si>
  <si>
    <t>24</t>
  </si>
  <si>
    <t>25</t>
  </si>
  <si>
    <t>26</t>
  </si>
  <si>
    <t>27</t>
  </si>
  <si>
    <t xml:space="preserve">Popelnice-plastová </t>
  </si>
  <si>
    <t>28</t>
  </si>
  <si>
    <t>29</t>
  </si>
  <si>
    <t>31</t>
  </si>
  <si>
    <t>32</t>
  </si>
  <si>
    <t>Potrubí nerez DN 15, čiření plovoucích nečistot.</t>
  </si>
  <si>
    <t>33</t>
  </si>
  <si>
    <t>34</t>
  </si>
  <si>
    <t>35</t>
  </si>
  <si>
    <t>36</t>
  </si>
  <si>
    <t>37</t>
  </si>
  <si>
    <t>38</t>
  </si>
  <si>
    <t>39</t>
  </si>
  <si>
    <t>40</t>
  </si>
  <si>
    <t>41</t>
  </si>
  <si>
    <t>Ponorné vrtulové míchadlo, včetně vodícího sloupu a kotvících sad</t>
  </si>
  <si>
    <r>
      <t xml:space="preserve">Parametry:  médium: aktivační směs, </t>
    </r>
    <r>
      <rPr>
        <sz val="8"/>
        <rFont val="Symbol"/>
        <family val="1"/>
        <charset val="2"/>
      </rPr>
      <t>f</t>
    </r>
    <r>
      <rPr>
        <sz val="8"/>
        <rFont val="Arial CE"/>
        <charset val="238"/>
      </rPr>
      <t xml:space="preserve"> vrtule cca 300 mm, hmotnost cca 80 kg, IP 68, P = 2,5 kW (*)</t>
    </r>
  </si>
  <si>
    <t>Otočné zvedací zařízení s ručním navijákem + 4 ks kotvící patky, přenosné</t>
  </si>
  <si>
    <t xml:space="preserve">Vystrojení dosazovací nádrže (DN), nerez DIN 1.4301. </t>
  </si>
  <si>
    <t>Jímka pro čerpadla vratného a přebytečného kalu s nátokovým potrubím</t>
  </si>
  <si>
    <t xml:space="preserve">Potrubí nerez DN 80, přívod vzduchu do aktivace </t>
  </si>
  <si>
    <t>42</t>
  </si>
  <si>
    <t>Zařízení pro strojní zachycení shrabků z odpadních vod. Shrabky jsou vynášeny do popelnice. Rám česlí je opatřen zateplovacím krytem s vyhříváním jako ochrana proti zamrzání. Zařízení splňuje funkci hrubého předčištění a je umístěno ve venkovním betonovém žlabu šířky 400 mm a hloubky 1620 mm. Výška výsypky 1200 mm nad roštem. Česle s průlinou 3 mm. Shrabky jsou vynášeny výsypkou do popelnice (pol. 02).  
Zařízení je vybaveno automatickým systémem řízení. Součástí dodávky je elektrický rozvaděč pro ovládání plně automatického provozu a veškeré náklady spojené s předmětem dodávky (doprava, montáž, skluzy vásypky, zprovoznění, zaškolení obsluhy apod.). 
Příslušenství a materiálové provedení : 
   - zateplení česlí s vyhříváním;
   - výsypka se skluzy;
   - rám, nosné prvky, nerez DIN 1.4301 (AISI 304) s nátěrem;
   - filtrační pás nerezová ocel  DIN 1.4301 (AISI 304) v kombinaci s plasty, 
   - ostatní komponenty polyetylen, polypropylen, guma, silikon.</t>
  </si>
  <si>
    <t>Parametry: Qmax=8-10 l/s, jemnost průlin česlí 3 mm, výška výsypky min. 1200 mm, šířka žlabu 400 mm, kloubka žlabu 1620 mm, P= 2,0 kW (*), materiálové provedení: viz specifikace</t>
  </si>
  <si>
    <t xml:space="preserve">Plastová nádoba o objemu 120 l, na 2 kolečkách. Objem – min. 120l. Nosnost 60 kg. V sestavě (1+1) 1 ks na shrabky a 1 ks záloha.  Dodávka zařízení je kompletní včetně osazení a dopravy.        </t>
  </si>
  <si>
    <t xml:space="preserve">Ponorné kalové čerpadlo odpadních vod (čerpací stanice ČS), vč.patkového kolene, vodících tyčí a kotvící sady a příslušenství. </t>
  </si>
  <si>
    <r>
      <t xml:space="preserve">Stacionární instalace na patkové koleno v mokré jímce, včetně spouštěcího zařízení (vodící tyče nebo lanko 2x 5 m). Vodící tyče budou po 1,5 m vybaveny distančními rozpěrami. Ponorné kalové kalové čerpadlo bude vybaveno otevřeným oběžným kolem s kvalitní úpravou proti abrazi. Čerpadlo bude poháněno motorem s vestavěnou tepelnou ochranou (3x400V) a čidlem průsaku. Zapojení čerpadel 1+1.   
</t>
    </r>
    <r>
      <rPr>
        <b/>
        <sz val="8"/>
        <rFont val="Arial CE"/>
        <charset val="238"/>
      </rPr>
      <t xml:space="preserve">Příslušenství čerpadla sestává z: </t>
    </r>
    <r>
      <rPr>
        <sz val="8"/>
        <rFont val="Arial CE"/>
        <charset val="238"/>
      </rPr>
      <t xml:space="preserve">
   - patkové koleno (materiál: šedá litina) uzpůsobené pro kotvení do betonového dna;
   - vlastní těleso čerpadla (skříň: šedá litina, oběžné kolo: korozivzdorná ocel nebo litina, hřídel: nerez); 
   - vodící tyče nebo lanko spouštěcího zařízení (2x 5 m) s distančními rozpěrymi po 1,5 m;
  - horní držák vodících trubek nebo lanka (materiál: nerez);
  - řetěz nebo lanko (materiál: nerez).  
Dodávka zařízení je kompletní včetně 10 m kabelu, kotevních prvků, montáže a příslušné dokumentace. Spojovací materiál a kotvení vystrojení je z nerez oceli DIN 1.4301 (AISI 304). </t>
    </r>
  </si>
  <si>
    <t>Parametry: průchodnost min. 50 mm, Q: 3,0-5,2 l/s, Qmax: 5,2 l/s při maximální hladině v ČS tj. dopravní výšce 2,3 m, Hgeodetická = 4,4-1,2 m, Hdopravní = 5,1-2,3 m, krytí IP 68, P = 1,8 kW (*). 
Váha zařízení cca 65 kg.</t>
  </si>
  <si>
    <t>Otočné zvedací zařízení s ručním navijákem + 1 ks kotvící patky, přenosné</t>
  </si>
  <si>
    <t>Parametry: min.nosnost 100 kg, materiál: žárově zinkovaná ocel, tl.povlaku dle EN ISO 1461 nebo nerez</t>
  </si>
  <si>
    <r>
      <t xml:space="preserve">Vč. 1 ks kotvících patek, materiálové provedení ocel žárově zinkovaná nebo nerez.  Zvedací zařízení slouží k manipulaci s čerpadly v čerpací stanici. Zařízení se skládá ze svislého sloupu a ramene. Součástí zařízení je ruční naviják a lanko. Dosah lanka min. 7 m. Vyložení zvedáku dle vzdálenosti uložení zvedaného břemene od patky (předpoklad 0,9 m), požadovaná výška zdvihu min. 1,8 m. Dodávka zařízení je kompletní včetně </t>
    </r>
    <r>
      <rPr>
        <b/>
        <sz val="8"/>
        <rFont val="Arial CE"/>
        <charset val="238"/>
      </rPr>
      <t>revize zdvihacího zařízení</t>
    </r>
    <r>
      <rPr>
        <sz val="8"/>
        <rFont val="Arial CE"/>
        <charset val="238"/>
      </rPr>
      <t>, kotvení, montáže a příslušné dokumentace.</t>
    </r>
  </si>
  <si>
    <t xml:space="preserve">Vestavba rozdělovacího objektu s hradítky pro DN 150 na odtoku, nerez DIN 1.4301. </t>
  </si>
  <si>
    <t xml:space="preserve">Parametry: viz specifikace, tloušťka plechu min. 3 mm, materiál nerez, DIN 1.4301 (AISI 304). </t>
  </si>
  <si>
    <t>Dávkovací stanice -temperovaná, s 2 ks membránového dávkovacího čerpadla, instalace ve venkovním prostředí</t>
  </si>
  <si>
    <t>Dávkovací stanice temperovaná, musí zabezpečit dávkování 40% síranu železitého do biologické linky.  V dávkovací stanici je osazeno 2x dávkovací čerpadlo o výkonu  0-2 l/hod  při pmax 10 bar. Provedení stanice - pro venkovní prostředí (temperace vnitřního prostoru skříně). Vystrojení stanice (hlavní části):
1) chemicky odolná uzamykatelná skříň
2) temperace vnitřního prostoru skříně
3) 2 x dávkovací membránové čerpadlo včetně konzole
4) sada příslušenství, potrubí, sání čerpadla
5) 2x 15 m hadice výtlaku v PVC chráničce DN 40
6) napájecí napětí 230 V, 50 Hz.
Dodávka zařízení je kompletní včetně montáže a potřebné dokumentace.</t>
  </si>
  <si>
    <t xml:space="preserve">Parametry: Q: 0-2 l/hod, P= 0,55 kW (*), 230 V         </t>
  </si>
  <si>
    <t>Zásobní nádrž srážedla fosforu - dvouplášťová, max. průměr 1,8 m, venkovní instalace</t>
  </si>
  <si>
    <r>
      <t>Kruhová skladovací nádrž o objemu 2 m</t>
    </r>
    <r>
      <rPr>
        <vertAlign val="superscript"/>
        <sz val="8"/>
        <rFont val="Arial"/>
        <family val="2"/>
        <charset val="238"/>
      </rPr>
      <t>3</t>
    </r>
    <r>
      <rPr>
        <sz val="8"/>
        <rFont val="Arial"/>
        <family val="2"/>
        <charset val="238"/>
      </rPr>
      <t xml:space="preserve">. Dvouplášťová nádrž ze svařovaného plastu je určena pro skladování 40% síranu železitého. Materiálové provedení  PE/PP-HD. Vystrojení nádrže (hlavní části): odvzdušnění, mechanická indikace hladiny (stavoznak) s orientační stupnicí, </t>
    </r>
    <r>
      <rPr>
        <b/>
        <sz val="8"/>
        <rFont val="Arial"/>
        <family val="2"/>
        <charset val="238"/>
      </rPr>
      <t>plnící potrubí s rychlospojkou</t>
    </r>
    <r>
      <rPr>
        <sz val="8"/>
        <rFont val="Arial"/>
        <family val="2"/>
        <charset val="238"/>
      </rPr>
      <t xml:space="preserve"> dle předpokládaného využití plnícího vozidla budoucího provozovatele ČOV, záchytná odkapová vanička pod plnící přípojkou s výpustným kohoutem, oka pro jeřáb. Dodávka zařízení je kompletní včetně montáže a příslušné dokumentace.
Maximální průměr nádrže 1800mm.</t>
    </r>
  </si>
  <si>
    <r>
      <t>Parametry: objem zásobní nádrže 2 m</t>
    </r>
    <r>
      <rPr>
        <vertAlign val="superscript"/>
        <sz val="8"/>
        <rFont val="Arial"/>
        <family val="2"/>
        <charset val="238"/>
      </rPr>
      <t>3</t>
    </r>
    <r>
      <rPr>
        <sz val="8"/>
        <rFont val="Arial"/>
        <family val="2"/>
        <charset val="238"/>
      </rPr>
      <t>, maximální průměr nádže 1800 mm, materiál: PE/PP-HD</t>
    </r>
  </si>
  <si>
    <r>
      <t>Parametry: Q = 123 m</t>
    </r>
    <r>
      <rPr>
        <vertAlign val="superscript"/>
        <sz val="8"/>
        <rFont val="Arial CE"/>
        <charset val="238"/>
      </rPr>
      <t>3</t>
    </r>
    <r>
      <rPr>
        <sz val="8"/>
        <rFont val="Arial CE"/>
        <charset val="238"/>
      </rPr>
      <t>/h=2,08 m</t>
    </r>
    <r>
      <rPr>
        <vertAlign val="superscript"/>
        <sz val="8"/>
        <rFont val="Arial CE"/>
        <charset val="238"/>
      </rPr>
      <t>3</t>
    </r>
    <r>
      <rPr>
        <sz val="8"/>
        <rFont val="Arial CE"/>
        <charset val="238"/>
      </rPr>
      <t xml:space="preserve">/min, </t>
    </r>
    <r>
      <rPr>
        <sz val="8"/>
        <rFont val="Symbol"/>
        <family val="1"/>
        <charset val="2"/>
      </rPr>
      <t>D</t>
    </r>
    <r>
      <rPr>
        <sz val="8"/>
        <rFont val="Arial CE"/>
        <charset val="238"/>
      </rPr>
      <t>p = 60 kPa, P = 5,5 kW (*), max.hlučnost 70 dB</t>
    </r>
  </si>
  <si>
    <t>Uzavírací mezipřírubová klapka DN 80, PN 10</t>
  </si>
  <si>
    <t>Parametry: DN 80, PN 10, materiál tělesa tvárná litina,  disk tvárná litina nebo nerez, médium: vzduch</t>
  </si>
  <si>
    <r>
      <t>Parametry: Q = 40 m</t>
    </r>
    <r>
      <rPr>
        <vertAlign val="superscript"/>
        <sz val="8"/>
        <rFont val="Arial CE"/>
        <charset val="238"/>
      </rPr>
      <t>3</t>
    </r>
    <r>
      <rPr>
        <sz val="8"/>
        <rFont val="Arial CE"/>
        <charset val="238"/>
      </rPr>
      <t>/h=0,66 m</t>
    </r>
    <r>
      <rPr>
        <vertAlign val="superscript"/>
        <sz val="8"/>
        <rFont val="Arial CE"/>
        <charset val="238"/>
      </rPr>
      <t>3</t>
    </r>
    <r>
      <rPr>
        <sz val="8"/>
        <rFont val="Arial CE"/>
        <charset val="238"/>
      </rPr>
      <t xml:space="preserve">/min, </t>
    </r>
    <r>
      <rPr>
        <sz val="8"/>
        <rFont val="Symbol"/>
        <family val="1"/>
        <charset val="2"/>
      </rPr>
      <t>D</t>
    </r>
    <r>
      <rPr>
        <sz val="8"/>
        <rFont val="Arial CE"/>
        <charset val="238"/>
      </rPr>
      <t>p = 40 kPa, P = 1,1 kW (*), max.hlučnost 70 dB</t>
    </r>
  </si>
  <si>
    <r>
      <t xml:space="preserve">Zapojení dmychadla 2+1, výkon motoru řízen frekvenčním měničem, instalace 2 ks nad sebou pomocí ocelového rámu (pol. 29). Je složen z následujících hlavních částí: vlastní dmychadlový stupeň, elektromotor 3x400V,  základový rám, tlumič sání s filtrem, tlumič výtlaku, sdružený pojistný a rozběhový ventil, zpětná klapka, pružné připojení výtlaku, manometr na výtlaku a sání, olejová náplň, </t>
    </r>
    <r>
      <rPr>
        <b/>
        <sz val="8"/>
        <rFont val="Arial CE"/>
        <charset val="238"/>
      </rPr>
      <t>protihlukový kryt</t>
    </r>
    <r>
      <rPr>
        <sz val="8"/>
        <rFont val="Arial CE"/>
        <charset val="238"/>
      </rPr>
      <t xml:space="preserve">. Dmychadlo bude dodáno se všemi mazacími a olejovými náplněmi. Na výstupu vzduchu bude dmychadlo opatřeno 1 ks ruční uzavírací klapky o světlosti DN 80. Dmychadlo je včetně nerezového napojení DN 80 na přívodní vzduchové potrubí aktivace.  
Dodávka zařízení je kompletní včetně montáže a příslušné dokumentace. </t>
    </r>
  </si>
  <si>
    <t xml:space="preserve">Zapojení dmychadla 1+0.  Je složen z následujících hlavních částí: vlastní dmychadlový stupeň, elektromotor 3x400V, základový rám, tlumič sání s filtrem, tlumič výtlaku, sdružený pojistný a rozběhový ventil, zpětná klapka, pružné připojení výtlaku, manometr na výtlaku a sání, olejová náplň, protihlukový kryt. Dmychadlo bude dodáno se všemi mazacími a olejovými náplněmi. Dmychadlo je včetně nerezového napojení DN 50 na přívodní vzduchové potrubí plovoucích nečistot.
Dodávka zařízení je kompletní včetně montáže a příslušné dokumentace. </t>
  </si>
  <si>
    <t>Dmychadlový agregát vzduchu-uskladňovací nádrž kalu (kalojem) vč.protihlukového krytu, zapojení 1+0</t>
  </si>
  <si>
    <r>
      <t>Parametry: Q = 75 m</t>
    </r>
    <r>
      <rPr>
        <vertAlign val="superscript"/>
        <sz val="8"/>
        <rFont val="Arial CE"/>
        <charset val="238"/>
      </rPr>
      <t>3</t>
    </r>
    <r>
      <rPr>
        <sz val="8"/>
        <rFont val="Arial CE"/>
        <charset val="238"/>
      </rPr>
      <t>/h=1,25 m</t>
    </r>
    <r>
      <rPr>
        <vertAlign val="superscript"/>
        <sz val="8"/>
        <rFont val="Arial CE"/>
        <charset val="238"/>
      </rPr>
      <t>3</t>
    </r>
    <r>
      <rPr>
        <sz val="8"/>
        <rFont val="Arial CE"/>
        <charset val="238"/>
      </rPr>
      <t xml:space="preserve">/min, </t>
    </r>
    <r>
      <rPr>
        <sz val="8"/>
        <rFont val="Symbol"/>
        <family val="1"/>
        <charset val="2"/>
      </rPr>
      <t>D</t>
    </r>
    <r>
      <rPr>
        <sz val="8"/>
        <rFont val="Arial CE"/>
        <charset val="238"/>
      </rPr>
      <t>p = 60 kPa, P = 3 kW (*), max.hlučnost 72 dB</t>
    </r>
  </si>
  <si>
    <r>
      <t>Zapojení dmychadla 1+0.  Je složen z následujících hlavních částí: vlastní dmychadlový stupeň, elektromotor 3x400V, základový rám, tlumič sání s filtrem, tlumič výtlaku, sdružený pojistný a rozběhový ventil, zpětná klapka, pružné připojení výtlaku, manometr na výtlaku a sání, olejová náplň,</t>
    </r>
    <r>
      <rPr>
        <b/>
        <sz val="8"/>
        <rFont val="Arial CE"/>
        <charset val="238"/>
      </rPr>
      <t xml:space="preserve"> protihlukový kryt</t>
    </r>
    <r>
      <rPr>
        <sz val="8"/>
        <rFont val="Arial CE"/>
        <charset val="238"/>
      </rPr>
      <t xml:space="preserve">. Dmychadlo bude dodáno se všemi mazacími a olejovými náplněmi. Dmychadlo je včetně nerezového napojení DN 50 na přívodní vzduchové potrubí uskladňovací nádrže kalu.
Dodávka zařízení je kompletní včetně montáže a příslušné dokumentace. </t>
    </r>
  </si>
  <si>
    <t>Solenoidový ventil DN 35 jištěný 3 ks ručními kulovými uzávěry DN 35, PN 10</t>
  </si>
  <si>
    <t>Armatura jmenovité světlosti DN 35 bude sloužit k automatickému otevření/zavření při přepínání proudu vzduchu mezi jednotlivými dosazovacími nádržemi. Ventil bude v provedení pro vnitřní instalaci.  Armatura bude jištěna bypassem z 3 ks ručních kulových uzávěrů jmenovité světlosti DN 35. Dodávka zařízení je kompletní včetně montáže a příslušné dokumentace.</t>
  </si>
  <si>
    <t>Parametry: DN 35, PN 10, médium: vzduch, P = 0,01 kW (*)</t>
  </si>
  <si>
    <r>
      <t xml:space="preserve">Vč. 4 ks kotvících patek (2 ks míchadlo, 2 ks lávka DN pro manipulaci čerúpadel), materiálové provedení ocel žárově zinkovaná nebo nerez.  Zvedací zařízení slouží k manipulaci s míchadlem v aktivačních nádržích a čerpadly v dosazovacích nádržích. Zařízení se skládá ze svislého sloupu a ramene. Součástí zařízení je ruční naviják a lanko. Dosah lanka min. 7 m. Vyložení zvedáku dle vzdálenosti uložení zvedaného břemene od patky (předpoklad 0,9 m), požadovaná výška zdvihu min. 2 m. Dodávka zařízení je kompletní včetně </t>
    </r>
    <r>
      <rPr>
        <b/>
        <sz val="8"/>
        <rFont val="Arial CE"/>
        <charset val="238"/>
      </rPr>
      <t>revize zdvihacího zařízení</t>
    </r>
    <r>
      <rPr>
        <sz val="8"/>
        <rFont val="Arial CE"/>
        <charset val="238"/>
      </rPr>
      <t>, kotvení, montáže a příslušné dokumentace.</t>
    </r>
  </si>
  <si>
    <t>Parametry: min.nosnost 120 kg, materiál: žárově zinkovaná ocel, tl.povlaku dle EN ISO 1461 nebo nerez</t>
  </si>
  <si>
    <r>
      <t>Ponorné vrtulové míchadlo k promíchávání obsahu aktivační nádrže o objemu 141 m</t>
    </r>
    <r>
      <rPr>
        <vertAlign val="superscript"/>
        <sz val="8"/>
        <rFont val="Arial CE"/>
        <charset val="238"/>
      </rPr>
      <t>3</t>
    </r>
    <r>
      <rPr>
        <sz val="8"/>
        <rFont val="Arial CE"/>
        <charset val="238"/>
      </rPr>
      <t xml:space="preserve">, hloubka vody 4,45 m. Pohon míchadla bude třífázovým motorem (3x400V), tepelná ochrana motoru: bimetal včetně čidla průsaku. Chlazení míchaným médiem. Míchadlo bude dodané včetně všech olejových náplní. Míchadlo bude vybaveno převodovkou, vrtule míchadla se 2-3 listy. Materiálové provedení skříně míchadla šedá litina nebo nerez, hřídel nerez, vrtule nerez nebo šedá litina. Instalace míchadla musí umožnit jeho spuštění a vyzvednutí z jímky bez nutnosti jejího vyčerpání.
Součástí dodávky bude kompletní příslušenství:
- nerezový vodící sloup min. 60x60x4 mm, délka 5,2 m, umožňující natáčení míchadla;
- kotvící spodní i horní sada;
- rám včetně uvazovacího ramene, nerez;
- třmenový doraz pro sloup 60x60 mm;
- fixační sada kabelů na zeď.  
Dodávka míchadla bude kompletní včetně 10 m kabelu, kotevního materiálu, montáže a příslušné dokumentace. </t>
    </r>
  </si>
  <si>
    <t>Jemnobublinný aerační rošt - aktivace, diskové provzdušňovací elementy  (EPDM s teflonovým povrchem).</t>
  </si>
  <si>
    <r>
      <t xml:space="preserve">Parametry: počet diskových elementů 28 ks, </t>
    </r>
    <r>
      <rPr>
        <sz val="8"/>
        <rFont val="Symbol"/>
        <family val="1"/>
        <charset val="2"/>
      </rPr>
      <t>f</t>
    </r>
    <r>
      <rPr>
        <sz val="8"/>
        <rFont val="Arial CE"/>
        <charset val="238"/>
      </rPr>
      <t xml:space="preserve"> elementu cca 350 mm, dlouhodobá provozní kapacita elementu 4,4 m</t>
    </r>
    <r>
      <rPr>
        <vertAlign val="superscript"/>
        <sz val="8"/>
        <rFont val="Arial CE"/>
        <charset val="238"/>
      </rPr>
      <t>3</t>
    </r>
    <r>
      <rPr>
        <sz val="8"/>
        <rFont val="Arial CE"/>
        <charset val="238"/>
      </rPr>
      <t>/ks/hod, standardní oxygenační kapacita systému 120,5 kg O</t>
    </r>
    <r>
      <rPr>
        <vertAlign val="subscript"/>
        <sz val="8"/>
        <rFont val="Arial CE"/>
        <charset val="238"/>
      </rPr>
      <t>2</t>
    </r>
    <r>
      <rPr>
        <sz val="8"/>
        <rFont val="Arial CE"/>
        <charset val="238"/>
      </rPr>
      <t xml:space="preserve">/d </t>
    </r>
  </si>
  <si>
    <r>
      <t>Rošt zjišťuje potřebný vnos kyslíku do směsi aktivovaného kalu a surové odpadní vody v aktivační nádrži o objemu 141 m</t>
    </r>
    <r>
      <rPr>
        <vertAlign val="superscript"/>
        <sz val="8"/>
        <rFont val="Arial CE"/>
        <charset val="238"/>
      </rPr>
      <t>3</t>
    </r>
    <r>
      <rPr>
        <sz val="8"/>
        <rFont val="Arial CE"/>
        <charset val="238"/>
      </rPr>
      <t xml:space="preserve"> a hloubky vody 4,45 m. Na roštu je osazeno 28 ks diskovýchjemněbublinných elementů. Rozmístění elementů bude v souladu s požadavky výrobce míchacího zařízení (pol.13). Přívod vzduchu do roštu bude řešen pomocí nerezového potrubí DN 80 v dmychárně, které přes přírubový spoj nad hladinou přechází na PE potrubí. Rošt je vybaven odvodňovacím systémem s uzavíratelným ventilem, kterým se odvádí voda zkondenzovaná v potrubí aeračních elementů. Rošt je ke dnu fixován nerezovými podpěrami. Materiálové provedení provzdušňovacích elementů je plast s membránou (</t>
    </r>
    <r>
      <rPr>
        <b/>
        <sz val="8"/>
        <rFont val="Arial CE"/>
        <charset val="238"/>
      </rPr>
      <t>EPDM s teflonovým povrchem</t>
    </r>
    <r>
      <rPr>
        <sz val="8"/>
        <rFont val="Arial CE"/>
        <charset val="238"/>
      </rPr>
      <t>), rozvody roštu PE nebo PP . Dodávka zařízení je kompletní včetně nerezového kotvení, montáže a příslušné dokumentace.
Celkový průtok vzduchu elementy vyžaduje kapacitu pro výkon dmychadla (pol. 08) 123 m</t>
    </r>
    <r>
      <rPr>
        <vertAlign val="superscript"/>
        <sz val="8"/>
        <rFont val="Arial CE"/>
        <charset val="238"/>
      </rPr>
      <t>3</t>
    </r>
    <r>
      <rPr>
        <sz val="8"/>
        <rFont val="Arial CE"/>
        <charset val="238"/>
      </rPr>
      <t>/h.</t>
    </r>
  </si>
  <si>
    <t xml:space="preserve">Rozdělovací objekt mezi dosazovacími nádržemi pro křížové zapojení DN s nátokovým systémem a hradítky pro DN 150 na odtoku, nerez DIN 1.4301. </t>
  </si>
  <si>
    <r>
      <t xml:space="preserve">Jedná se o vystrojení čtvercové betonové šachty světlých rozměrů 1,2x1,2 m. Vnitřní část nádrže vybavena ostrohrannou přelivnou hranou s dělící stěnou, rovnoměrně rozdělující nátok na jednotlivé bioloogické linky pomocí neměnné geometrie přelivu. Součástí vestavby jsou 2 ks ručních hradítek (stavítek) pro DN 150 umožňující uzavření nátoku na jednotlivé aktivační nádrže. Ruční ovládání hradítek. 
</t>
    </r>
    <r>
      <rPr>
        <b/>
        <sz val="8"/>
        <rFont val="Arial"/>
        <family val="2"/>
        <charset val="238"/>
      </rPr>
      <t xml:space="preserve">Vnitřní rozdělovacího objektu sestává z: 
  - </t>
    </r>
    <r>
      <rPr>
        <sz val="8"/>
        <rFont val="Arial"/>
        <family val="2"/>
        <charset val="238"/>
      </rPr>
      <t xml:space="preserve">přelivné hrany délky 1,2 m a výšky 150 mm, nerezová ocel DIN 1.4301, tl. plechu 3 mm;
 -  dělící stěna délky 0,6 m a výšky 450 mm, nerezová ocel DIN 1.4301, tl. plechu 3 mm; 
  - 2x stavítko na svislou stěnu pro otvor DN 150 s ručním ovládáním, nerezová ocel DIN 1.4301). 
Vystrojení bude kotveno do betonové stěny šachty. Materiálové provedení nerezová ocel DIN 1.4301 (AISI 304), tloušťka plechu min. 3 mm; těsnění – pryž. Spojovací materiál a kotvení vystrojení je z nerez oceli DIN 1.4301 (AISI 304). 
Dodávka zařízení je kompletní včetně dopravy, montáže, výrobní dokumentace a příslušné dokumentace. </t>
    </r>
  </si>
  <si>
    <r>
      <t xml:space="preserve"> Jedná se o nerezovou nádrž min. světlých půdorysných rozměrů 0,8x0,6 m a výšky min. 0,8 m včetně přidruženého vystrojení. Vnitřní část nádrže vybavena ostrohrannou přelivnou hranou s dělící stěnou, rovnoměrně rozdělující nátok na jednotlivé bioloogické linky pomocí neměnné geometrie přelivu. Součástí vestavby jsou 2 ks ručních hradítek (stavítek) pro DN 150 umožňující uzavření nátoku na jednotlivé dosazovací nádrže. Ruční ovládání hradítek. 
</t>
    </r>
    <r>
      <rPr>
        <b/>
        <sz val="8"/>
        <rFont val="Arial"/>
        <family val="2"/>
        <charset val="238"/>
      </rPr>
      <t xml:space="preserve">Rozdělovací objekt sestává z: 
</t>
    </r>
    <r>
      <rPr>
        <sz val="8"/>
        <rFont val="Arial"/>
        <family val="2"/>
        <charset val="238"/>
      </rPr>
      <t xml:space="preserve"> - 2x otevřený široký přeliv v AN k dostatečnému odplynění směsi délky 0,6 m, čířky 0,3 m a výšky 0,45 m, 
     nerezová ocel DIN 1.4301, tl. plechu 3 mm;
 - “kalhotový“ nátok do RO, kdy obě přítokové potrubí DN 150 se spojí do jednoho potrubí DN 200;
 -  vlastní nádrž 0,8x0,6x0,8 m (lxšxv) kotvená do betonového stropu, nerezová ocel DIN 1.4301, tl. plechu 3 mm;  </t>
    </r>
    <r>
      <rPr>
        <b/>
        <sz val="8"/>
        <rFont val="Arial"/>
        <family val="2"/>
        <charset val="238"/>
      </rPr>
      <t xml:space="preserve">
 - </t>
    </r>
    <r>
      <rPr>
        <sz val="8"/>
        <rFont val="Arial"/>
        <family val="2"/>
        <charset val="238"/>
      </rPr>
      <t xml:space="preserve">přelivná hrana délky 0,6 m a výšky 0,35 m, nerezová ocel DIN 1.4301, tl. plechu 3 mm;
 -  dělící stěna délky 0,4 m a výšky 0,6 m, nerezová ocel DIN 1.4301, tl. plechu 3 mm; 
  - 2x stavítko na svislou stěnu pro otvor DN 150 s ručním ovládáním, nerezová ocel DIN 1.4301);
  - 2x nátok DN 150 do dosazovací nádrže (shybka). 
Vystrojení bude kotveno do betonových stěn armaturní komory. Materiálové provedení nerezová ocel DIN 1.4301 (AISI 304), tloušťka plechu min. 3 mm; těsnění – pryž. Spojovací materiál a kotvení vystrojení je z nerez oceli DIN 1.4301 (AISI 304). 
Dodávka zařízení je kompletní včetně dopravy, montáže, výrobní dokumentace a příslušné dokumentace. </t>
    </r>
  </si>
  <si>
    <t xml:space="preserve">Obslužná lávka, včetně nerezového zábradlí a okopových plechů. </t>
  </si>
  <si>
    <r>
      <t>Parametry: průchozí šířka lávky 0,8 m, celková délka lávky 3,5 m, celková plocha roštů 2,8 m</t>
    </r>
    <r>
      <rPr>
        <vertAlign val="superscript"/>
        <sz val="8"/>
        <rFont val="Arial"/>
        <family val="2"/>
        <charset val="238"/>
      </rPr>
      <t>2</t>
    </r>
    <r>
      <rPr>
        <sz val="8"/>
        <rFont val="Arial"/>
        <family val="2"/>
        <charset val="238"/>
      </rPr>
      <t xml:space="preserve">, materiál nosných prvků: žárově zinkovaná ocel, tl.povlaku dle EN ISO 1461, materiál roštů: kompozit, materiál zábradlí: nerez. Váha cca 0,6 t. </t>
    </r>
  </si>
  <si>
    <r>
      <t>Obslužná mostní konstrukce je vedena přes osu dosazovací nádrže pro potřeby obsluhy a údržby odtokých žlabů a technologických zařízení. Lávka bude vybavena nerezovým zábradlím výšky 1,1 m se dvěma výplněmi a okopovým plechem a uzpůsobena pro osazení kotvící patky zvedacího zařízení. Průchozí šířka hlavní lávky 0,8 m, celková délka lávky 3,5 m. Na lávce bude zavěšena jímka pro čerpadla (pol. 20), trychtýřky plovoucích nečistot a vystrojení dosazovací nádrže. Nosná část lávky bude řešena pomocí pozinkovaných U-profilů, které budou stabilizovány vodorovným ztužením. Lávka bude vybavena kompozitovými pochůznými pórorošty (30x30/30). Pochůzné rošty výšky 30 mm jsou dělené o max.rozměrech 0,8x1 m. Zaroštovaná plocha je 2,8 m</t>
    </r>
    <r>
      <rPr>
        <vertAlign val="superscript"/>
        <sz val="8"/>
        <rFont val="Arial"/>
        <family val="2"/>
        <charset val="238"/>
      </rPr>
      <t>2</t>
    </r>
    <r>
      <rPr>
        <sz val="8"/>
        <rFont val="Arial"/>
        <family val="2"/>
        <charset val="238"/>
      </rPr>
      <t xml:space="preserve">. Váha zařízení bude cca 0,6 t. Materiálové provedení nosných prvků žárový zinek, zábradlí nerez DIN 1.4301, zaroštování kompozit. 
Dodávka zařízení je kompletní včetně podpůrných nosných kotvících profilů do betonové stěny, montáže, dopravy a příslušné výrobní dokumentace. 
Dodávku položky zajistí technologie, pomocnou zvedací techniku při dodávce stavba. </t>
    </r>
  </si>
  <si>
    <r>
      <t xml:space="preserve">Jedná se o vystrojení dosazovací nádrže (DN). Materiálové provedení nerezová ocel DIN 1.4301 (AISI 304), tloušťka plechu min. 2,5 mm. Přesah vybavení uklidňovacího válce nad hladinou vody 0,3 m.  
</t>
    </r>
    <r>
      <rPr>
        <b/>
        <sz val="8"/>
        <rFont val="Arial"/>
        <family val="2"/>
        <charset val="238"/>
      </rPr>
      <t xml:space="preserve">Vnitřní vystrojení dosazovací nádrže sestává z: 
  - </t>
    </r>
    <r>
      <rPr>
        <sz val="8"/>
        <rFont val="Arial"/>
        <family val="2"/>
        <charset val="238"/>
      </rPr>
      <t xml:space="preserve">uklidňovacího válce o průměru 0,7 m, výška cca 2 m, nerezová ocel DIN 1.4301 (AISI 304),
     tloušťka plechu min. 2,5 mm; 
 - shybka DN 150 propojujcí aktivaci s DN;
  - odtokový žlab vyčištěné vody včetně podpěrných konzol výškově stavitelných. Odtokový žlab 
     je situován po obvodu nádrže s pilovou hranou z vnější strany a s nornou stěnou z vnitřní strany žlabu;
  - kotvení čiření plovoucích nečistot u norné stěny odtokových žlabů;
  - odtokové potrubí DN 150, nerezová ocel DIN 1.4301 (AISI 304), tl. min. 2 mm, délka cca 1,5 m,
    napojené v armaturní komoře na soutokové potrubí DN 200;
  - 1x trychtýřek pro stahování plov.nečistot nerez DIN 1.4301, 
     vč. přívodního potrubí vzduchu + 1 ks ručních uzávěrů a odtahového potrubí mamutky PE d75;
  - 1x trychtýřek pro stahování pěny z uklidňovacího válce nerez DIN 1.4301, vč. přívodního potrubí vzduchu 
     + 1 ks ručních uzávěrů a odtahového potrubí mamutky PE d75;
  - kotevní tyče, nerezová ocel DIN 1.4301 (AISI 304). 
Vystrojení DN bude zavěšeno na nosných profilech obslužné lávky (pol. 18) a kotveno do betonové nádrže. Spojovací materiál a kotvení vystrojení je z nerez oceli DIN 1.4301 (AISI 304). 
Dodávka zařízení je kompletní včetně dopravy, montáže, výrobní dokumentace a příslušné dokumentace. </t>
    </r>
  </si>
  <si>
    <t xml:space="preserve">Parametry: výška vody 4,3 m, přesah nad hladinou 0,3 m, tloušťka plechu min. 2,5 mm, materiál nerez, DIN 1.4301 (AISI 304). </t>
  </si>
  <si>
    <t xml:space="preserve">Jímka pro čerpadla vrat. a přeb.kalu  je zavěšena na nosných profilech obslužné lávky (pol. 18). Je vybavena nátokem o světlosti DN 150 a délce 4 m, která dopravuje zahuštěný kal ze dna DN do nádrže u hladiny v dosazovací nádrži. Rozměry nádrže jsou 0,8x0,7x1,0 m (šxbxh). Materiálové provedení nerezová ocel DIN 1.4301, tloušťka plechu min.3 mm. Dno nádrže musí být vyztužené pro osazení čerpadel. Spojovací materiál a kotvení nádrže je z nerez oceli DIN 1.4301. 
Dodávka zařízení je kompletní včetně kotvení, montáže a příslušné výrobní dokumentace. </t>
  </si>
  <si>
    <t>Parametry: materiál nerez, DIN 1.4301, AISI 304, rozměr nádrže 0,8x0,7x1,0 m(šxbxh), tloušťka plechu min.3 mm</t>
  </si>
  <si>
    <t xml:space="preserve">Ponorné kalové čerpadlo- vratný kal, přenosná instalace v mokré jímce + 1 ks ruční armatury DN 50 na výtlaku </t>
  </si>
  <si>
    <t xml:space="preserve">Ponorné kalové čerpadlo- přebytečný kal, přenosná instalace v mokré jímce  + 1 ks ruční armatury DN 50 na výtlaku </t>
  </si>
  <si>
    <t xml:space="preserve">Ponorné kalové čerpadlo vratného kalu, přenosná instalace v mokré jímce. Čerpadlo je osazeno v nerezové jímce (pol. 20) zavěšené pod lávkou v dosazovací nádrži. 1 ks čerpadla slouží jako suchá rezerva. Čerpadlo bude s otevřeným oběžným kolem. Čerpadlo bude poháněno motorem s vestavěnou tepelnou ochranou (3x400V). Zapojení čerpadla 1+0. Materiálové provedení pláště a hydraulické části čerpadla šedá litina nebo nerez, oběžné kolo z korozivzdorné oceli nebo litiny, hřídel nerez. Napojení čerpadla na PE potrubí je řešeno přechodkou s vnějším závitem. Výtlačné potrubí za čerpadlem je vybaveno 1 ks ručního uzávěru DN 50 v kombinaci s dalšími uzávěry slouží pro ruční přepojení zálohování čerpadlel VK a PK. Vlastní výtlak je opatřen závitovým nátrubkem se šroubením pro možnost rozpojení potrubí. 
Dodávka zařízení je kompletní včetně 10 m kabelu, závěsného řetězu s uchycením, kotevních prvků, montáže a příslušné dokumentace. </t>
  </si>
  <si>
    <t>Parametry: průchodnost min. 40 mm, Q: 2-3 l/s, Qmax: 3 l/s, Hg =1,1 m, Hdopr. = 3,5 m, P =1,1 kW (*), krytí IP 68</t>
  </si>
  <si>
    <t>Parametry: průchodnost min. 40 mm, Q: 2-3 l/s, Qmax: 3 l/s nepřekročitelné, Hg =1,1 m, Hdopr. = 3,5 m, P =1,1 kW (*), krytí IP 68</t>
  </si>
  <si>
    <t xml:space="preserve">Ponorné kalové čerpadlo přebytečného kalu, přenosná instalace v mokré jímce. Čerpadlo je osazeno v nerezové jímce (pol. 20) zavěšené pod lávkou v dosazovací nádrži. Čerpadlo bude s otevřeným oběžným kolem. Čerpadlo bude poháněno motorem s vestavěnou tepelnou ochranou (3x400V). Zapojení čerpadla 1+0. Materiálové provedení pláště a hydraulické části čerpadla šedá litina nebo nerez, oběžné kolo z korozivzdorné oceli nebo litiny, hřídel nerez. Napojení čerpadla na PE potrubí je řešeno přechodkou s vnějším závitem. Výtlačné potrubí za čerpadlem je vybaveno 1 ks ručního uzávěru DN 50 v kombinaci s dalšími uzávěry slouží pro ruční přepojení zálohování čerpadlel VK a PK. Vlastní výtlak je opatřen závitovým nátrubkem se šroubením pro možnost rozpojení potrubí. 
Dodávka zařízení je kompletní včetně 10 m kabelu, závěsného řetězu s uchycením, kotevních prvků, montáže a příslušné dokumentace. </t>
  </si>
  <si>
    <t xml:space="preserve">Středně bublinný aerační rošt - uskladňovací nádrž kalu(kalojem) </t>
  </si>
  <si>
    <r>
      <t>Parametry: počet středněbublinných elementů 12 ks, dlouhodobá provozní kapacita elementu 6,2 m</t>
    </r>
    <r>
      <rPr>
        <vertAlign val="superscript"/>
        <sz val="8"/>
        <rFont val="Arial CE"/>
        <charset val="238"/>
      </rPr>
      <t>3</t>
    </r>
    <r>
      <rPr>
        <sz val="8"/>
        <rFont val="Arial CE"/>
        <charset val="238"/>
      </rPr>
      <t>/ks/hod</t>
    </r>
  </si>
  <si>
    <r>
      <t>Středně bublinný aerační rošt slouží k homogenizaci kalu v kalové nádrži o objemu 77 m</t>
    </r>
    <r>
      <rPr>
        <vertAlign val="superscript"/>
        <sz val="8"/>
        <rFont val="Arial CE"/>
        <charset val="238"/>
      </rPr>
      <t>3</t>
    </r>
    <r>
      <rPr>
        <sz val="8"/>
        <rFont val="Arial CE"/>
        <charset val="238"/>
      </rPr>
      <t xml:space="preserve"> a maximální hloubky vody 4,2 m. Diskové aerační středněbublinné elementy o průměru 280 mm budou umístěny do vodorovného roštu, celkový počet kruhových elementů na jeden rošt je 12 ks, rozvody plastové. Rošt je vybaven odvodňovacím systémem s uzavíratelným ventilem, kterým se odvádí voda zkondenzovaná v potrubí aeračních elementů. Přívod vzduchu do roštu bude řešen pomocí PE potrubí. Rošt je ke dnu fixován nerezovými podpěrami. Materiálové provedení roštu a přívodního potrubí je polyethylén nebo polypropylén. Materiálové provedení provzdušňovacích elementů je plast s membránou (EPDM). 
Dodávka zařízení je kompletní včetně nerezového kotvení, montáže a příslušné dokumentace.</t>
    </r>
  </si>
  <si>
    <t>Vodící sloup  s vozíkem čerpadla kalové vody - nerez.</t>
  </si>
  <si>
    <t>Vodící sloup bude kotven ve zhlaví kalové nádrže a ve dně. Slouží k manipulaci s čerpadlem kalové vody v závislosti na výšce plnění kalojemu v rozsahu cca 60% výšky kalojemu. Na sloupu bude osazen vozík pro osazení čerpadla a konzolový doraz. Konzolové uchycení bude mít plné dno, aby docházelo k čerpání kalové vody zboku. Materiálové provedení nerezová ocel DIN 1.4301 (AISI 304). 
Dodávka zařízení je kompletní včetně kotvení, montáže a příslušné dokumentace.</t>
  </si>
  <si>
    <t>Parametry: materiál nerez, DIN 1.4301, AISI 304, vodící sloup 50x50x4 mm, délka 3,25 m</t>
  </si>
  <si>
    <t>Ponorné kalové čerpadlo s integrovaným plovákem - kalová voda, přenosná instalace v mokré jímce - výškové stavitelné viz pol. 24 a 26</t>
  </si>
  <si>
    <t xml:space="preserve">Přenosná instalace v mokré jímce s napojením na hadici. Čerpadlo bude poháněno motorem (230V) a vybaveno integrovaným plovákem. Čerpadlo je zavěšeno v kalové nádrži, tak aby bylo možné odsazenou kalovou vodu čerpat z různých horizontů kalové nádrže zpět do přepadu kalové vody a čerpací stanice. Instalace umožní vyčerpání min. 60% objemu nádrže. Zapojení čerpadla 1+0. Materiálové provedení pláště a hydraulické části čerpadla šedá litina nebo nerez, oběžné kolo z korozivzdorné oceli nebo litiny, hřídel nerez. Přechod hadice na PE potrubí je řešen pod stropem kalové nádrže.
Dodávka zařízení je kompletní včetně 10 m kabelu, závěsného řetězu, montáže a příslušné dokumentace.                                                                                                     </t>
  </si>
  <si>
    <t>Parametry: průchodnost min. 35 mm, Q: 2-3 l/s, Qmax: 3 l/s při dopravní výšce 1,5 m, Hgeodetická = 2,2-0,5 m, Hdopravní = 3,0-1,5 m, krytí IP 68, P = 1,5 kW, 230 V(*)</t>
  </si>
  <si>
    <t>Ruční vrátek kalové vody s ruční aretací poloh-žárově zinkovaná ocel.</t>
  </si>
  <si>
    <t>Vrátek kalové vody s ruční aretací poloh, zařízení bude osazeno ve zhlaví kalové nádrže a umožňuje pohyb čerpadla pro stahování kalové vody v závislosti na výšce plnění kalojemu v rozsahu cca 60% výšky kalojemu. Předpokládaná výška zdvihu 800 mm nad podlahou s ohledem na vyklápění poklopu stavební části. Součástí zařízení je ruční naviják a lanko, délka 4 m.  Materiálové provedení žárově zinkovaná ocel. 
Dodávka zařízení je kompletní včetně kotvení, montáže a příslušné dokumentace.</t>
  </si>
  <si>
    <t>Parametry: materiál materiál žárově zinkovaná ocel, tl.povlaku dle EN ISO 1461, nosnost min. 50 kg</t>
  </si>
  <si>
    <t xml:space="preserve">Rám pro umístění dmychadel aktivace (pol. 08) nad sebou. </t>
  </si>
  <si>
    <t>Rám umožňuje instalaci zařízení nad sebou. Ocelový pozinkovaný rám s min. nosností 180 kg.</t>
  </si>
  <si>
    <t>Uzavírací mezipřírubová klapka DN 50, PN 10</t>
  </si>
  <si>
    <t xml:space="preserve">Uzavírací armatura jmenovité světlosti DN 50 určená pro ruční otevření/zavření propojení vzduchového potrubí. Slouží k přepínání vzájemného zálohování dmychadel. Armatura bude v provedení pro vnitřní prostředí. Dodávka zařízení je kompletní včetně montáže a příslušné dokumentace. </t>
  </si>
  <si>
    <t>Parametry: DN 50, PN 10, materiál tělesa tvárná litina,  disk tvárná litina nebo nerez, médium: vzduch</t>
  </si>
  <si>
    <t>Vestavba norných stěn a bezpečnostného přepadu kalové vody v uskladňovací nádrži kalu</t>
  </si>
  <si>
    <t xml:space="preserve">Zařízení slouží k optimalizaci odvedení odsazené kalové vody. Jedná se o soustavu dvou norných stěn, která se skládá z plastových deskových segmentů o výšce 0,3 m uchycených v nerezových U-profilech. Plošný rozměr jedné stěny je 1,35x3,00 m (2x). Stěny jsou po stranách kotveny do nerezových (DIN 1.4301)U-úhelníků s perforací pro uchycení desek a výškovou stavitelnost jednotlivých deskových dílů. Součástí dodávky položky je i nerezový (DIN 1.4301) žlab kalové vody o rozměrech 200x200, délka 1350 mm, zaústěný do čerpací stanice. Materiálové provedení žlabu a kotvení norných stěn: nerezová ocel DIN 1.4301 (AISI 304). Materiálové provedení norných stěn: polypropylén. Dodávka zařízení je kompletní včetně kotvení, montáže a příslušné dokumentace.
Materiálové provedení koteveních profilů: nerezová ocel DIN 1.4301 (AISI 304). Materiálové provedení deskových dílů norných stěn: polypropylén. </t>
  </si>
  <si>
    <t>Parametry: materiál kotvení -nerez, DIN 1.4301, materiál 2 ks norných stěn polypropylén po deskových segmentech výšky 0,3 m, plošný rozměr jedné norné stěny 1,35x3,00 m (2 ks)</t>
  </si>
  <si>
    <t>Potrubí nerez DN 200, společný odtok z dosazovacích nádrží</t>
  </si>
  <si>
    <t xml:space="preserve">Svařované potrubí jmenovité světlosti DN 200, tl.stěny 2 mm, délka L= 6,5 m. Médium: splašková odpadní voda. Včetně tvarovek (cca 1x koleno 90°, 1x redukce 150/200, 1x T-kus150/150/150), svárů, přírub (cca 3 ks), spojovacího materiálu,  nerezových konzol s pěnovou vystýlkou, kotvení a montáže. Materiálové provedení, nerez DIN 1.4301. </t>
  </si>
  <si>
    <t xml:space="preserve">Svařované potrubí jmenovité světlosti DN 80, tl.stěny 2 mm, délka L= 20 m. Médium: vzduch. Včetně tvarovek (cca 14x koleno 90°, 3x Tkus 80/80/80), svárů, přírub, spojovacího materiálu,  nerezových konzol s pěnovou vystýlkou, kotvení a montáže. Materiálové provedení, nerez DIN 1.4301. </t>
  </si>
  <si>
    <t xml:space="preserve">Potrubí nerez DN 50, vzduchové rozvody pro kalojem a rozrušení plovoucích nečistot </t>
  </si>
  <si>
    <t xml:space="preserve">Svařované potrubí jmenovité světlosti DN 50, tl.stěny 2 mm, délka L= 9 m. Médium: vzduch. Včetně tvarovek (cca 6x koleno 90°, 4x T-kus, 2x redukce 50/32), svárů, přírub , spojovacího materiálu,  nerezových konzol s pěnovou vystýlkou, kotvení a montáže. Materiálové provedení, nerez DIN 1.4301. </t>
  </si>
  <si>
    <t xml:space="preserve">Potrubí nerez DN 32, vzduchové rozvody pro rozrušení plovoucích nečistot </t>
  </si>
  <si>
    <t xml:space="preserve">Svařované potrubí jmenovité světlosti DN 32, tl.stěny 2 mm, délka L= 14 m. Médium: vzduch. Včetně tvarovek (cca 12x koleno 90°, 2x T-kus, 2x redukce 32/20), svárů, přírub , spojovacího materiálu,  nerezových konzol s pěnovou vystýlkou, kotvení a montáže. Materiálové provedení, nerez DIN 1.4301. </t>
  </si>
  <si>
    <t xml:space="preserve">Svařované potrubí DN 15 (1/2"), tl.stěny 1,5 mm, délka L= 10,5 m. Perforace z boku potrubí po cca 500-600 mm směrem k norné stěně odtokového žlabu. Včetně tvarovek, spojovacího materiálu, konzol, kotvení a montáže. Materiálové provedení, nerez DIN 1.4301. </t>
  </si>
  <si>
    <t xml:space="preserve">Potrubí  PE nebo PP d20, přívodu vzduchu pro mamutky a čiření plovoucích nečistot </t>
  </si>
  <si>
    <t>Potrubí  PE nebo PP, světlost potrubí 15/20 mm, délka L= 10,0 m. Včetně tvarovek, kotvení a montáže. Médium: vzduch.</t>
  </si>
  <si>
    <t xml:space="preserve">Potrubí PE-100 SDR 17 d50/3,  rozvody pro svod provzdušňovacího roštu kalojemu, odvodnění vzduchových rozvodů aktivace a kalojemu včetně 3 ks kulových uzávěrů na odvodňovacím potrubí a výtlak kalové vody </t>
  </si>
  <si>
    <t>Potrubí PE-100 SDR 17 d75/4,5,  přívod vzduchu pro provzdušňovací rošty aktivace, odtah plovoucích nečistot</t>
  </si>
  <si>
    <t>Potrubí PE-100 SDR 17 d75/4,5, světlost potrubí 66 mm, celková délka L= 36 m. Včetně tvarovek, nerezových konzol s pěnovou vystýlkou po 1,5 m, kotvení a montáže. Médium: vzduch a plovoucí nečistoty.</t>
  </si>
  <si>
    <t>Potrubí PE-100 SDR 17 d50/3, světlost potrubí 44 mm, celková délka L= 95 m. Na konci rozvodů odvzdušnění provzdušňovacích roštů budou osazeny kulové uzávěry DN 40. Včetně tvarovek, nerezových konzol s pěnovou vystýlkou po 1,5 m, kotvení a montáže. Médium: vzduch, vratný a přebytečný kal a kalová voda.
Potrubí vratného a přebytečného kalu bude izolováno v délce cca 50 m.</t>
  </si>
  <si>
    <t>Potrubí PE-100 SDR 17 d90/5,4,  výtlak odpadních vod z ČS do spojné šachty</t>
  </si>
  <si>
    <t>Potrubí PE-100 SDR 17 d90/5,4, světlost potrubí 79 mm, celková délka L= 25 m. Včetně tvarovek, nerezových konzol s pěnovou vystýlkou po 1,5 m, kotvení a montáže. Médium: odpadní voda.</t>
  </si>
  <si>
    <r>
      <rPr>
        <b/>
        <sz val="8"/>
        <rFont val="Arial CE"/>
        <charset val="238"/>
      </rPr>
      <t>Potrubí PE-100 SDR 17 d110/6,6</t>
    </r>
    <r>
      <rPr>
        <sz val="8"/>
        <rFont val="Arial CE"/>
        <charset val="238"/>
      </rPr>
      <t>, světlost potrubí 97 mm, celková délka L= 7 m, ukončené 0,5 m za stěnou nádrže přírubou. Včetně tvarovek, přírub, nerezových konzol s pěnovou vystýlkou po 1,5 m, kotvení a montáže. Médium: zahuštěný kal.</t>
    </r>
  </si>
  <si>
    <t>Pružná hadice, průměr 51 mm, ohebná, poloměr ohybu min. 40 mm, délka L= 2,5 m. Stěna hadice černý tenký plášť ze směsi PP/EPDM, výztuž pružná ocelová spirála chráněná speciální vrstvou proti prodření. Včetně spojovacího materiálu a montáže.  Médium: kalová voda.</t>
  </si>
  <si>
    <t>Lukovany - kanalizace a ČOV</t>
  </si>
  <si>
    <t xml:space="preserve">PS-02.1 Technologie ČOV </t>
  </si>
  <si>
    <t>Parametry: viz specifikace, tloušťka plechu min. 3 mm, materiál nerez, DIN 1.4301 (AISI 304). Konstrukční prvky rozdělovacího objketu budou rozměrově uzpůsobeny možnostem přístupových otvorů (1000x800 mm).</t>
  </si>
  <si>
    <t>Strojní samočistící česle do betonového žlabu s vyhříváním, venkovní provedení.</t>
  </si>
  <si>
    <t>Dmychadlový agregát vzduchu-aktivace vč.protihlukového krytu a ruční uzavírací klapky DN 80, zapojení 2+1. Výkon motoru řízen frekvenčním měničem.</t>
  </si>
  <si>
    <t>09.1,2</t>
  </si>
  <si>
    <t xml:space="preserve">Uzavírací armatura jmenovité světlosti DN 80 určená pro ruční otevření/zavření propojení vzduchového potrubí. Slouží k ručnímu přepínání záložního dmychadla aktivace. Armatura bude v provedení pro vnitřní prostředí. Dodávka zařízení je kompletní včetně montáže a příslušné dokumentace. </t>
  </si>
  <si>
    <t>30.1-4</t>
  </si>
  <si>
    <t xml:space="preserve">Položkový rozpočet </t>
  </si>
  <si>
    <t>#TypZaznamu#</t>
  </si>
  <si>
    <t>S:</t>
  </si>
  <si>
    <t>XX/XX</t>
  </si>
  <si>
    <t>Lukovany – kanalizace a ČOV</t>
  </si>
  <si>
    <t>STA</t>
  </si>
  <si>
    <t>O:</t>
  </si>
  <si>
    <t>D.2.04.</t>
  </si>
  <si>
    <t>PS 02.2 Strojní elektroinstalace</t>
  </si>
  <si>
    <t>PRO</t>
  </si>
  <si>
    <t>OBJ</t>
  </si>
  <si>
    <t>R:</t>
  </si>
  <si>
    <t>PS XX</t>
  </si>
  <si>
    <t>..</t>
  </si>
  <si>
    <t>ROZ</t>
  </si>
  <si>
    <t>P.č.</t>
  </si>
  <si>
    <t>Číslo položky</t>
  </si>
  <si>
    <t>Název položky</t>
  </si>
  <si>
    <t>množství</t>
  </si>
  <si>
    <t>cena / MJ</t>
  </si>
  <si>
    <t>Celkem</t>
  </si>
  <si>
    <t>Dodávka</t>
  </si>
  <si>
    <t>Dodávka celk.</t>
  </si>
  <si>
    <t>Montáž</t>
  </si>
  <si>
    <t>Montáž celk.</t>
  </si>
  <si>
    <t>DPH</t>
  </si>
  <si>
    <t>cena s DPH</t>
  </si>
  <si>
    <t>hmotnost / MJ</t>
  </si>
  <si>
    <t>hmotnost celk.(t)</t>
  </si>
  <si>
    <t>dem. hmotnost / MJ</t>
  </si>
  <si>
    <t>dem. hmotnost celk.(t)</t>
  </si>
  <si>
    <t>Ceník</t>
  </si>
  <si>
    <t>Cen. soustava</t>
  </si>
  <si>
    <t>Nhod / MJ</t>
  </si>
  <si>
    <t>Nhod celk.</t>
  </si>
  <si>
    <t>Díl:</t>
  </si>
  <si>
    <t>M21</t>
  </si>
  <si>
    <t>Elektromontáže</t>
  </si>
  <si>
    <t>DIL</t>
  </si>
  <si>
    <t>210101(R)</t>
  </si>
  <si>
    <t>DM-RO: Skříňový rozváděč RM, 2 pole 800x2000x400, Pi=39kW, In=63A, pro vývody technologické elektroinstalace včetně výzbroje dle v.č. D.2.2.2.5. (jističe, pojistkové odpínače, proudové chrániče, motorové spouštěče, stykače, pomocná relé, signálky, přepěťové ochrany, zdroje, řadové svorky, vývodky, atd.)</t>
  </si>
  <si>
    <t>210102(R)</t>
  </si>
  <si>
    <t>DM-RO: Frekvenční měnič pro čerpadlo 5,5kW s displejem a ovládacími prvky, In=13,5A, 3x 380-480V, 2xAI, 1xAO, 5xDI, 2xRDO, vč. VF filtru, tlumivek a upevňovací sady</t>
  </si>
  <si>
    <t>kus</t>
  </si>
  <si>
    <t>210103(R)</t>
  </si>
  <si>
    <t>DM-RO: Nalepovací schema na RM</t>
  </si>
  <si>
    <t>210104(R)</t>
  </si>
  <si>
    <t>DM-RO: Kompenzační rozvaděč RK 15kVAr, 6 st.</t>
  </si>
  <si>
    <t>210105(R)</t>
  </si>
  <si>
    <t>DM: Deblokační skříňka MSx, přepínače R-0-A, tlačítka, skříňka, svorky a vývodky</t>
  </si>
  <si>
    <t>210106(R)</t>
  </si>
  <si>
    <t>DM: Ponorný plovákový spínač 250V, 6A, kabel 10m</t>
  </si>
  <si>
    <t>210107(R)</t>
  </si>
  <si>
    <t>DM: Přívodka 400V, 63A, 5P, IP67</t>
  </si>
  <si>
    <t>210108(R)</t>
  </si>
  <si>
    <t>DM: Samoregulační topný kabel 20W/m ozn.EH17, EH18 vč. zakončení, studeného konce a příslušenství</t>
  </si>
  <si>
    <t>210201(R)</t>
  </si>
  <si>
    <t>DM: Žlab drátěný nerez 50/50 vč. nosníků a příslušenství</t>
  </si>
  <si>
    <t>m</t>
  </si>
  <si>
    <t>210202(R)</t>
  </si>
  <si>
    <t>DM: Žlab drátěný pozinkovaný 200/100 vč. nosníků a příslušenství</t>
  </si>
  <si>
    <t>210203(R)</t>
  </si>
  <si>
    <t>DM: Žlab drátěný pozinkovaný 100/100 vč. nosníků a příslušenství</t>
  </si>
  <si>
    <t>210204(R)</t>
  </si>
  <si>
    <t>DM: Žlab drátěný pozinkovaný 100/50 vč. nosníků a příslušenství</t>
  </si>
  <si>
    <t>210205(R)</t>
  </si>
  <si>
    <t>DM: Žlab drátěný pozinkovaný 50/50 vč. nosníků a příslušenství</t>
  </si>
  <si>
    <t>210206(R)</t>
  </si>
  <si>
    <t>DM: Lišta vkládací plastová 40x20</t>
  </si>
  <si>
    <t>210207(R)</t>
  </si>
  <si>
    <t>DM: Lišta vkládací plastová 40x40</t>
  </si>
  <si>
    <t>210208(R)</t>
  </si>
  <si>
    <t>DM: Lišta vkládací plastová 60x40</t>
  </si>
  <si>
    <t>210209(R)</t>
  </si>
  <si>
    <t>DM: Lišta vkládací plastová 100x60</t>
  </si>
  <si>
    <t>210210(R)</t>
  </si>
  <si>
    <t>DM: Trubka ohebná plast. 16</t>
  </si>
  <si>
    <t>210211(R)</t>
  </si>
  <si>
    <t>DM: Trubka ohebná plast. 20</t>
  </si>
  <si>
    <t>210212(R)</t>
  </si>
  <si>
    <t>DM: Trubka ohebná plast. 25</t>
  </si>
  <si>
    <t>210213(R)</t>
  </si>
  <si>
    <t>DM: Trubka ohebná plast. 32</t>
  </si>
  <si>
    <t>210214(R)</t>
  </si>
  <si>
    <t>DM: Trubka z PVC fí20 vč.příchytek, UV stabilní</t>
  </si>
  <si>
    <t>210215(R)</t>
  </si>
  <si>
    <t>DM: Trubka z PVC fí25 vč.příchytek, UV stabilní</t>
  </si>
  <si>
    <t>210216(R)</t>
  </si>
  <si>
    <t>DM: Trubka z PVC fí32 vč.příchytek, UV stabilní</t>
  </si>
  <si>
    <t>210217(R)</t>
  </si>
  <si>
    <t>DM: Trubka korugovaná ohebná fí40</t>
  </si>
  <si>
    <t>210218(R)</t>
  </si>
  <si>
    <t>DM: Trubka korugovaná ohebná fí63</t>
  </si>
  <si>
    <t>210219(R)</t>
  </si>
  <si>
    <t>DM: Pásková příchytka plast.</t>
  </si>
  <si>
    <t>210220(R)</t>
  </si>
  <si>
    <t>DM: Krabicová rozvodka, IP67</t>
  </si>
  <si>
    <t>210221(R)</t>
  </si>
  <si>
    <t>DM: Hmoždinky natloukací / klasické s vrutem</t>
  </si>
  <si>
    <t>210222(R)</t>
  </si>
  <si>
    <t>DM: Vodič CY6 z/žl</t>
  </si>
  <si>
    <t>210223(R)</t>
  </si>
  <si>
    <t>DM: Vodič CY10 z/žl</t>
  </si>
  <si>
    <t>210224(R)</t>
  </si>
  <si>
    <t>DM: Vodič CY16 z/žl</t>
  </si>
  <si>
    <t>210225(R)</t>
  </si>
  <si>
    <t>DM: Kabel CYKY-O 3x1,5mm2</t>
  </si>
  <si>
    <t>210226(R)</t>
  </si>
  <si>
    <t>DM: Kabel CYKY-J 4x1,5mm2</t>
  </si>
  <si>
    <t>210227(R)</t>
  </si>
  <si>
    <t>DM: Kabel CYKY-O 5x1,5mm2</t>
  </si>
  <si>
    <t>210228(R)</t>
  </si>
  <si>
    <t>DM: Kabel CYKY-J 5x1,5mm2</t>
  </si>
  <si>
    <t>210229(R)</t>
  </si>
  <si>
    <t>DM: Kabel CYKY-O 7x1,5mm2</t>
  </si>
  <si>
    <t>210230(R)</t>
  </si>
  <si>
    <t>DM: Kabel CYKY-O 12x1,5mm2</t>
  </si>
  <si>
    <t>210231(R)</t>
  </si>
  <si>
    <t>DM: Kabel CYKY-O 24x1,5mm2</t>
  </si>
  <si>
    <t>210232(R)</t>
  </si>
  <si>
    <t>DM: Kabel CYKY-O 2x2,5mm2</t>
  </si>
  <si>
    <t>210233(R)</t>
  </si>
  <si>
    <t>DM: Kabel CYKY-J 3x2,5mm3</t>
  </si>
  <si>
    <t>210234(R)</t>
  </si>
  <si>
    <t>DM: Kabel CYKY-J 4x2,5mm2</t>
  </si>
  <si>
    <t>210235(R)</t>
  </si>
  <si>
    <t>DM: Kabel CYKY-J 5x2,5mm2</t>
  </si>
  <si>
    <t>210236(R)</t>
  </si>
  <si>
    <t>DM: Kabel CYKY-J 5x6mm2</t>
  </si>
  <si>
    <t>210237(R)</t>
  </si>
  <si>
    <t>DM: Kabel CYKY-J 4x16mm2</t>
  </si>
  <si>
    <t>210238(R)</t>
  </si>
  <si>
    <t>DM: Kabel CYKY-J 5x16mm2</t>
  </si>
  <si>
    <t>210239(R)</t>
  </si>
  <si>
    <t>DM: Kabel NYCY 4x2,5/2,5 (CYKCY 4x2,5)</t>
  </si>
  <si>
    <t>210240(R)</t>
  </si>
  <si>
    <t>DM: Kabel JYTY-O 14x1</t>
  </si>
  <si>
    <t>210241(R)</t>
  </si>
  <si>
    <t>DM: Kabel JYTY-O 30x1</t>
  </si>
  <si>
    <t>210242(R)</t>
  </si>
  <si>
    <t>DM: Ukončení kabelu do 5x16mm2</t>
  </si>
  <si>
    <t>POL1_</t>
  </si>
  <si>
    <t>210243(R)</t>
  </si>
  <si>
    <t>DM: Ukončení kabelu do 5x6mm2</t>
  </si>
  <si>
    <t>210244(R)</t>
  </si>
  <si>
    <t>DM: Ukončení kabelu do 30x1,5mm2</t>
  </si>
  <si>
    <t>210245(R)</t>
  </si>
  <si>
    <t>DM: Štítek popisovací</t>
  </si>
  <si>
    <t>210246(R)</t>
  </si>
  <si>
    <t>DM: Úhelník, pásek pozinkovaný na nosné konstrukce</t>
  </si>
  <si>
    <t>kg</t>
  </si>
  <si>
    <t>210247(R)</t>
  </si>
  <si>
    <t>DM: Zásuvka 1.fáz. na omítku, 16A, 230V, IP44</t>
  </si>
  <si>
    <t>210248(R)</t>
  </si>
  <si>
    <t>DM: Dielektrický koberec před rozváděč</t>
  </si>
  <si>
    <t>210249(R)</t>
  </si>
  <si>
    <t>DM: Dielektrické galoše a rukavice</t>
  </si>
  <si>
    <t>pár</t>
  </si>
  <si>
    <t>210250(R)</t>
  </si>
  <si>
    <t>DM: Drobný montážní materiál</t>
  </si>
  <si>
    <t>210301(R)</t>
  </si>
  <si>
    <t>DM: Vytyčení kabelové trati</t>
  </si>
  <si>
    <t>210302(R)</t>
  </si>
  <si>
    <t>DM: Kabelová rýha + zához</t>
  </si>
  <si>
    <t>210303(R)</t>
  </si>
  <si>
    <t>DM: Pískové lože 10 + 10cm</t>
  </si>
  <si>
    <t>210304(R)</t>
  </si>
  <si>
    <t>DM: Úprava povrchu do původního stavu</t>
  </si>
  <si>
    <t>210305(R)</t>
  </si>
  <si>
    <t>DM: Výstražná folie červená 33cm</t>
  </si>
  <si>
    <t>210306(R)</t>
  </si>
  <si>
    <t>DM: Průraz zdí tl.15cm</t>
  </si>
  <si>
    <t>210501(R)</t>
  </si>
  <si>
    <t>DM: Stanovisko TIČR</t>
  </si>
  <si>
    <t>210502(R)</t>
  </si>
  <si>
    <t>DM: Výchozí revize včetně revizní zprávy</t>
  </si>
  <si>
    <t>hod</t>
  </si>
  <si>
    <t>210503(R)</t>
  </si>
  <si>
    <t>DM: Komplexní vyzkoušení, předání</t>
  </si>
  <si>
    <t>210504(R)</t>
  </si>
  <si>
    <t>DM: Oživení a nastavení FM</t>
  </si>
  <si>
    <t>210505(R)</t>
  </si>
  <si>
    <t>DM: Montážní práce neměřitelné</t>
  </si>
  <si>
    <t>210506(R)</t>
  </si>
  <si>
    <t>DM: Koordinace s ostatními profesemi</t>
  </si>
  <si>
    <t>210507(R)</t>
  </si>
  <si>
    <t>DM: Dopravné, stravné, ubytování</t>
  </si>
  <si>
    <t>210508(R)</t>
  </si>
  <si>
    <t>DM: Realizační projektová dokumentace</t>
  </si>
  <si>
    <t>210509(R)</t>
  </si>
  <si>
    <t>DM: Dokumentace skutečného provedení</t>
  </si>
  <si>
    <t>END</t>
  </si>
  <si>
    <t>Příloha:</t>
  </si>
  <si>
    <t>např. Fontana 
SČČ-V 400x1620/1200x3/70° nebo jiný obdobný typ</t>
  </si>
  <si>
    <t>mapř. Meva nebo jiný obdobný typ</t>
  </si>
  <si>
    <t>např. Wilo, KSB, Grundfos, nebo jiný obdobný typ</t>
  </si>
  <si>
    <t>např. Zemský Rohatec, nebo jiný obdobný typ</t>
  </si>
  <si>
    <t>např. ProMinent, Grunfos, nebo jiný obdobný typ</t>
  </si>
  <si>
    <t>např. ProMinent, Kemifloc, nebo jiný obdobný typ</t>
  </si>
  <si>
    <t>např. Kubíček                     3D19S-050K, nebo jiný obdobný typ</t>
  </si>
  <si>
    <t>např. Kubíček                     3D19B-051K, nebo jiný obdobný typ</t>
  </si>
  <si>
    <t>např. Wilo Opti TR 30, MEZ, Grundfos , nebo jiný obdobný typ</t>
  </si>
  <si>
    <t>např. Zemský Rohatec , nebo jiný obdobný typ</t>
  </si>
  <si>
    <t>např. Fortex, Ater, nebo jiný obdobný typ</t>
  </si>
  <si>
    <t>např. INSA, WTW, ENDRESS+HAUSER, nebo jiný obdobný typ</t>
  </si>
  <si>
    <t>např. Zemský, Gumex, nebo jiný obdobný typ</t>
  </si>
  <si>
    <t>např. ELA, ENDRESS+HAUSER, nebo jiný obdobný typ</t>
  </si>
  <si>
    <t>např. Kubíček, nebo jiný obdobný typ</t>
  </si>
  <si>
    <t>např. Gumex, nebo jiný obdobný typ</t>
  </si>
  <si>
    <t>např. Kubíček                     3D28A-080K, nebo jiný obdobný typ</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</si>
</sst>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0.000"/>
    <numFmt numFmtId="166" formatCode="0.000"/>
    <numFmt numFmtId="167" formatCode="#,##0\ _K_č"/>
    <numFmt numFmtId="168" formatCode="#,##0.00000"/>
  </numFmts>
  <fonts count="25" x14ac:knownFonts="1">
    <font>
      <sz val="10"/>
      <name val="Arial"/>
      <charset val="238"/>
    </font>
    <font>
      <sz val="10"/>
      <name val="Arial"/>
      <family val="2"/>
      <charset val="238"/>
    </font>
    <font>
      <sz val="7"/>
      <name val="Arial CE"/>
      <charset val="238"/>
    </font>
    <font>
      <sz val="10"/>
      <name val="Times New Roman"/>
      <family val="1"/>
      <charset val="238"/>
    </font>
    <font>
      <b/>
      <sz val="9"/>
      <name val="Arial CE"/>
      <charset val="238"/>
    </font>
    <font>
      <sz val="8"/>
      <name val="Arial CE"/>
      <charset val="238"/>
    </font>
    <font>
      <sz val="6"/>
      <name val="Arial CE"/>
      <charset val="238"/>
    </font>
    <font>
      <b/>
      <sz val="8"/>
      <color indexed="20"/>
      <name val="Arial CE"/>
      <charset val="238"/>
    </font>
    <font>
      <sz val="7"/>
      <name val="Arial"/>
      <family val="2"/>
      <charset val="238"/>
    </font>
    <font>
      <sz val="9"/>
      <name val="Arial CE"/>
      <charset val="238"/>
    </font>
    <font>
      <b/>
      <sz val="7"/>
      <name val="Arial CE"/>
      <charset val="238"/>
    </font>
    <font>
      <sz val="8"/>
      <color indexed="20"/>
      <name val="Arial CE"/>
      <charset val="238"/>
    </font>
    <font>
      <b/>
      <sz val="8"/>
      <name val="Arial CE"/>
      <charset val="238"/>
    </font>
    <font>
      <sz val="10"/>
      <name val="Arial CE"/>
      <family val="2"/>
      <charset val="238"/>
    </font>
    <font>
      <b/>
      <sz val="10"/>
      <name val="Arial Narrow"/>
      <family val="2"/>
      <charset val="238"/>
    </font>
    <font>
      <sz val="8"/>
      <name val="Arial"/>
      <family val="2"/>
      <charset val="238"/>
    </font>
    <font>
      <sz val="8"/>
      <name val="Symbol"/>
      <family val="1"/>
      <charset val="2"/>
    </font>
    <font>
      <b/>
      <sz val="8"/>
      <name val="Arial"/>
      <family val="2"/>
      <charset val="238"/>
    </font>
    <font>
      <sz val="8"/>
      <name val="Times New Roman"/>
      <family val="1"/>
      <charset val="238"/>
    </font>
    <font>
      <vertAlign val="superscript"/>
      <sz val="8"/>
      <name val="Arial CE"/>
      <charset val="238"/>
    </font>
    <font>
      <vertAlign val="superscript"/>
      <sz val="8"/>
      <name val="Arial"/>
      <family val="2"/>
      <charset val="238"/>
    </font>
    <font>
      <vertAlign val="subscript"/>
      <sz val="8"/>
      <name val="Arial CE"/>
      <charset val="238"/>
    </font>
    <font>
      <sz val="10"/>
      <name val="Arial CE"/>
      <charset val="238"/>
    </font>
    <font>
      <b/>
      <sz val="12"/>
      <name val="Arial CE"/>
      <family val="2"/>
      <charset val="238"/>
    </font>
    <font>
      <sz val="8"/>
      <name val="Arial CE"/>
      <family val="2"/>
      <charset val="238"/>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rgb="FFFFFF00"/>
        <bgColor indexed="64"/>
      </patternFill>
    </fill>
    <fill>
      <patternFill patternType="solid">
        <fgColor rgb="FFD6E1EE"/>
        <bgColor rgb="FFDBDBDB"/>
      </patternFill>
    </fill>
    <fill>
      <patternFill patternType="solid">
        <fgColor rgb="FFDBDBDB"/>
        <bgColor rgb="FFD6E1EE"/>
      </patternFill>
    </fill>
  </fills>
  <borders count="3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0" fontId="13" fillId="0" borderId="0"/>
    <xf numFmtId="0" fontId="1" fillId="0" borderId="0"/>
    <xf numFmtId="0" fontId="22" fillId="0" borderId="0"/>
  </cellStyleXfs>
  <cellXfs count="136">
    <xf numFmtId="0" fontId="0" fillId="0" borderId="0" xfId="0"/>
    <xf numFmtId="0" fontId="3" fillId="2" borderId="0" xfId="0" applyFont="1" applyFill="1" applyAlignment="1"/>
    <xf numFmtId="164" fontId="7" fillId="3" borderId="0" xfId="0" applyNumberFormat="1" applyFont="1" applyFill="1" applyBorder="1" applyAlignment="1" applyProtection="1">
      <alignment horizontal="center"/>
    </xf>
    <xf numFmtId="0" fontId="8" fillId="0" borderId="0" xfId="0" applyFont="1"/>
    <xf numFmtId="0" fontId="1" fillId="0" borderId="0" xfId="0" applyFont="1"/>
    <xf numFmtId="0" fontId="9" fillId="0" borderId="0" xfId="0" applyNumberFormat="1" applyFont="1" applyFill="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vertical="center"/>
    </xf>
    <xf numFmtId="0" fontId="2" fillId="0" borderId="0" xfId="0" applyNumberFormat="1" applyFont="1" applyFill="1" applyAlignment="1" applyProtection="1">
      <alignment vertical="center"/>
    </xf>
    <xf numFmtId="0" fontId="5"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64" fontId="7" fillId="0" borderId="0" xfId="0" applyNumberFormat="1" applyFont="1" applyFill="1" applyBorder="1" applyAlignment="1" applyProtection="1">
      <alignment horizontal="left" wrapText="1"/>
    </xf>
    <xf numFmtId="164" fontId="12" fillId="0" borderId="27" xfId="0" applyNumberFormat="1" applyFont="1" applyFill="1" applyBorder="1" applyAlignment="1" applyProtection="1">
      <alignment horizontal="left" vertical="center" wrapText="1"/>
    </xf>
    <xf numFmtId="164" fontId="12" fillId="0" borderId="6" xfId="0" applyNumberFormat="1" applyFont="1" applyFill="1" applyBorder="1" applyAlignment="1" applyProtection="1">
      <alignment horizontal="left" vertical="center" wrapText="1"/>
    </xf>
    <xf numFmtId="164" fontId="17" fillId="0" borderId="6" xfId="0" applyNumberFormat="1" applyFont="1" applyFill="1" applyBorder="1" applyAlignment="1" applyProtection="1">
      <alignment horizontal="left" vertical="center" wrapText="1"/>
    </xf>
    <xf numFmtId="164" fontId="15" fillId="0" borderId="6" xfId="0" applyNumberFormat="1" applyFont="1" applyFill="1" applyBorder="1" applyAlignment="1" applyProtection="1">
      <alignment horizontal="left" vertical="center" wrapText="1"/>
    </xf>
    <xf numFmtId="164" fontId="5" fillId="0" borderId="7" xfId="0" applyNumberFormat="1" applyFont="1" applyFill="1" applyBorder="1" applyAlignment="1" applyProtection="1">
      <alignment horizontal="left" vertical="center" wrapText="1"/>
    </xf>
    <xf numFmtId="164" fontId="5" fillId="0" borderId="0" xfId="0" applyNumberFormat="1" applyFont="1" applyFill="1" applyBorder="1" applyAlignment="1" applyProtection="1">
      <alignment horizontal="right" vertical="center" wrapText="1"/>
    </xf>
    <xf numFmtId="164" fontId="5" fillId="0" borderId="0" xfId="0" applyNumberFormat="1" applyFont="1" applyFill="1" applyBorder="1" applyAlignment="1" applyProtection="1">
      <alignment horizontal="center" vertical="center" wrapText="1"/>
    </xf>
    <xf numFmtId="166" fontId="5" fillId="0" borderId="0" xfId="0" applyNumberFormat="1" applyFont="1" applyFill="1" applyBorder="1" applyAlignment="1" applyProtection="1">
      <alignment horizontal="right" vertical="center" wrapText="1"/>
    </xf>
    <xf numFmtId="164" fontId="11" fillId="0" borderId="0" xfId="0" applyNumberFormat="1" applyFont="1" applyFill="1" applyBorder="1" applyAlignment="1" applyProtection="1">
      <alignment horizontal="right"/>
    </xf>
    <xf numFmtId="164" fontId="7" fillId="0" borderId="0" xfId="0" applyNumberFormat="1" applyFont="1" applyFill="1" applyBorder="1" applyAlignment="1" applyProtection="1">
      <alignment horizontal="center"/>
    </xf>
    <xf numFmtId="164" fontId="12" fillId="0" borderId="0" xfId="0" applyNumberFormat="1" applyFont="1" applyFill="1" applyBorder="1" applyAlignment="1" applyProtection="1">
      <alignment horizontal="left" wrapText="1"/>
    </xf>
    <xf numFmtId="165" fontId="7" fillId="0" borderId="0" xfId="0" applyNumberFormat="1" applyFont="1" applyFill="1" applyBorder="1" applyAlignment="1" applyProtection="1">
      <alignment horizontal="right"/>
    </xf>
    <xf numFmtId="0" fontId="3" fillId="2" borderId="0" xfId="0" applyFont="1" applyFill="1" applyAlignment="1">
      <alignment wrapText="1"/>
    </xf>
    <xf numFmtId="164" fontId="5" fillId="0" borderId="0" xfId="0" applyNumberFormat="1" applyFont="1" applyFill="1" applyBorder="1" applyAlignment="1" applyProtection="1">
      <alignment horizontal="left" vertical="center" wrapText="1"/>
    </xf>
    <xf numFmtId="164" fontId="5" fillId="4" borderId="0" xfId="0" applyNumberFormat="1" applyFont="1" applyFill="1" applyBorder="1" applyAlignment="1" applyProtection="1">
      <alignment horizontal="center" vertical="center" wrapText="1"/>
    </xf>
    <xf numFmtId="0" fontId="18" fillId="4" borderId="0" xfId="0" applyFont="1" applyFill="1" applyAlignment="1"/>
    <xf numFmtId="0" fontId="15" fillId="4" borderId="0" xfId="0" applyFont="1" applyFill="1" applyAlignment="1">
      <alignment vertical="center" wrapText="1"/>
    </xf>
    <xf numFmtId="49" fontId="10" fillId="4" borderId="15" xfId="0" applyNumberFormat="1" applyFont="1" applyFill="1" applyBorder="1" applyAlignment="1" applyProtection="1">
      <alignment horizontal="center" vertical="center" wrapText="1"/>
    </xf>
    <xf numFmtId="164" fontId="2" fillId="4" borderId="16" xfId="0" applyNumberFormat="1" applyFont="1" applyFill="1" applyBorder="1" applyAlignment="1" applyProtection="1">
      <alignment horizontal="left" vertical="center" wrapText="1"/>
    </xf>
    <xf numFmtId="164" fontId="10" fillId="4" borderId="17" xfId="0" applyNumberFormat="1" applyFont="1" applyFill="1" applyBorder="1" applyAlignment="1" applyProtection="1">
      <alignment horizontal="left" vertical="center" wrapText="1"/>
    </xf>
    <xf numFmtId="164" fontId="2" fillId="4" borderId="16" xfId="0" applyNumberFormat="1" applyFont="1" applyFill="1" applyBorder="1" applyAlignment="1" applyProtection="1">
      <alignment horizontal="center" vertical="center" wrapText="1"/>
    </xf>
    <xf numFmtId="166" fontId="2" fillId="4" borderId="16" xfId="0" applyNumberFormat="1" applyFont="1" applyFill="1" applyBorder="1" applyAlignment="1" applyProtection="1">
      <alignment horizontal="right" vertical="center" wrapText="1"/>
    </xf>
    <xf numFmtId="0" fontId="0" fillId="4" borderId="16" xfId="0" applyFill="1" applyBorder="1"/>
    <xf numFmtId="167" fontId="14" fillId="4" borderId="22" xfId="0" applyNumberFormat="1" applyFont="1" applyFill="1" applyBorder="1"/>
    <xf numFmtId="164" fontId="5" fillId="0" borderId="6" xfId="0" applyNumberFormat="1" applyFont="1" applyFill="1" applyBorder="1" applyAlignment="1" applyProtection="1">
      <alignment horizontal="left" vertical="center" wrapText="1"/>
    </xf>
    <xf numFmtId="164" fontId="5" fillId="0" borderId="8" xfId="0" applyNumberFormat="1" applyFont="1" applyFill="1" applyBorder="1" applyAlignment="1" applyProtection="1">
      <alignment horizontal="left" vertical="center" wrapText="1"/>
    </xf>
    <xf numFmtId="0" fontId="4" fillId="0" borderId="0" xfId="0" applyFont="1" applyAlignment="1">
      <alignment vertical="center"/>
    </xf>
    <xf numFmtId="0" fontId="22" fillId="0" borderId="0" xfId="3"/>
    <xf numFmtId="0" fontId="13" fillId="0" borderId="6" xfId="3" applyFont="1" applyBorder="1" applyAlignment="1">
      <alignment vertical="center"/>
    </xf>
    <xf numFmtId="49" fontId="22" fillId="0" borderId="30" xfId="3" applyNumberFormat="1" applyBorder="1" applyAlignment="1">
      <alignment vertical="center"/>
    </xf>
    <xf numFmtId="49" fontId="22" fillId="0" borderId="0" xfId="3" applyNumberFormat="1"/>
    <xf numFmtId="0" fontId="13" fillId="5" borderId="6" xfId="3" applyFont="1" applyFill="1" applyBorder="1" applyAlignment="1">
      <alignment vertical="center"/>
    </xf>
    <xf numFmtId="49" fontId="22" fillId="5" borderId="30" xfId="3" applyNumberFormat="1" applyFont="1" applyFill="1" applyBorder="1" applyAlignment="1">
      <alignment vertical="center"/>
    </xf>
    <xf numFmtId="0" fontId="22" fillId="0" borderId="0" xfId="3" applyAlignment="1">
      <alignment horizontal="center"/>
    </xf>
    <xf numFmtId="0" fontId="22" fillId="6" borderId="23" xfId="3" applyFont="1" applyFill="1" applyBorder="1"/>
    <xf numFmtId="49" fontId="22" fillId="6" borderId="23" xfId="3" applyNumberFormat="1" applyFont="1" applyFill="1" applyBorder="1"/>
    <xf numFmtId="0" fontId="22" fillId="6" borderId="23" xfId="3" applyFont="1" applyFill="1" applyBorder="1" applyAlignment="1">
      <alignment horizontal="center"/>
    </xf>
    <xf numFmtId="0" fontId="22" fillId="6" borderId="31" xfId="3" applyFont="1" applyFill="1" applyBorder="1"/>
    <xf numFmtId="0" fontId="22" fillId="6" borderId="23" xfId="3" applyFont="1" applyFill="1" applyBorder="1" applyAlignment="1">
      <alignment wrapText="1"/>
    </xf>
    <xf numFmtId="0" fontId="22" fillId="5" borderId="32" xfId="3" applyFont="1" applyFill="1" applyBorder="1" applyAlignment="1">
      <alignment vertical="top"/>
    </xf>
    <xf numFmtId="49" fontId="22" fillId="5" borderId="32" xfId="3" applyNumberFormat="1" applyFont="1" applyFill="1" applyBorder="1" applyAlignment="1">
      <alignment vertical="top"/>
    </xf>
    <xf numFmtId="49" fontId="22" fillId="5" borderId="6" xfId="3" applyNumberFormat="1" applyFont="1" applyFill="1" applyBorder="1" applyAlignment="1">
      <alignment vertical="top"/>
    </xf>
    <xf numFmtId="0" fontId="22" fillId="5" borderId="21" xfId="3" applyFill="1" applyBorder="1" applyAlignment="1">
      <alignment horizontal="center" vertical="top"/>
    </xf>
    <xf numFmtId="168" fontId="22" fillId="5" borderId="6" xfId="3" applyNumberFormat="1" applyFill="1" applyBorder="1" applyAlignment="1">
      <alignment vertical="top"/>
    </xf>
    <xf numFmtId="4" fontId="22" fillId="5" borderId="6" xfId="3" applyNumberFormat="1" applyFill="1" applyBorder="1" applyAlignment="1">
      <alignment vertical="top"/>
    </xf>
    <xf numFmtId="4" fontId="22" fillId="5" borderId="32" xfId="3" applyNumberFormat="1" applyFill="1" applyBorder="1" applyAlignment="1">
      <alignment vertical="top"/>
    </xf>
    <xf numFmtId="0" fontId="24" fillId="0" borderId="31" xfId="3" applyFont="1" applyBorder="1" applyAlignment="1">
      <alignment vertical="top"/>
    </xf>
    <xf numFmtId="0" fontId="24" fillId="0" borderId="19" xfId="3" applyFont="1" applyBorder="1" applyAlignment="1">
      <alignment horizontal="left" vertical="top" wrapText="1"/>
    </xf>
    <xf numFmtId="0" fontId="24" fillId="0" borderId="33" xfId="3" applyFont="1" applyBorder="1" applyAlignment="1">
      <alignment horizontal="center" vertical="top" shrinkToFit="1"/>
    </xf>
    <xf numFmtId="168" fontId="24" fillId="0" borderId="19" xfId="3" applyNumberFormat="1" applyFont="1" applyBorder="1" applyAlignment="1">
      <alignment vertical="top" shrinkToFit="1"/>
    </xf>
    <xf numFmtId="4" fontId="24" fillId="0" borderId="19" xfId="3" applyNumberFormat="1" applyFont="1" applyBorder="1" applyAlignment="1">
      <alignment vertical="top" shrinkToFit="1"/>
    </xf>
    <xf numFmtId="4" fontId="24" fillId="0" borderId="34" xfId="3" applyNumberFormat="1" applyFont="1" applyBorder="1" applyAlignment="1">
      <alignment vertical="top" shrinkToFit="1"/>
    </xf>
    <xf numFmtId="0" fontId="24" fillId="0" borderId="0" xfId="3" applyFont="1"/>
    <xf numFmtId="0" fontId="24" fillId="0" borderId="34" xfId="3" applyFont="1" applyBorder="1" applyAlignment="1">
      <alignment vertical="top"/>
    </xf>
    <xf numFmtId="0" fontId="24" fillId="0" borderId="35" xfId="3" applyFont="1" applyBorder="1" applyAlignment="1">
      <alignment vertical="top"/>
    </xf>
    <xf numFmtId="0" fontId="24" fillId="0" borderId="8" xfId="3" applyFont="1" applyBorder="1" applyAlignment="1">
      <alignment horizontal="left" vertical="top" wrapText="1"/>
    </xf>
    <xf numFmtId="0" fontId="24" fillId="0" borderId="36" xfId="3" applyFont="1" applyBorder="1" applyAlignment="1">
      <alignment horizontal="center" vertical="top" shrinkToFit="1"/>
    </xf>
    <xf numFmtId="168" fontId="24" fillId="0" borderId="8" xfId="3" applyNumberFormat="1" applyFont="1" applyBorder="1" applyAlignment="1">
      <alignment vertical="top" shrinkToFit="1"/>
    </xf>
    <xf numFmtId="4" fontId="24" fillId="0" borderId="8" xfId="3" applyNumberFormat="1" applyFont="1" applyBorder="1" applyAlignment="1">
      <alignment vertical="top" shrinkToFit="1"/>
    </xf>
    <xf numFmtId="49" fontId="22" fillId="0" borderId="0" xfId="3" applyNumberFormat="1" applyAlignment="1">
      <alignment horizontal="left" wrapText="1"/>
    </xf>
    <xf numFmtId="167" fontId="15" fillId="0" borderId="6" xfId="0" applyNumberFormat="1" applyFont="1" applyFill="1" applyBorder="1" applyAlignment="1">
      <alignment vertical="center"/>
    </xf>
    <xf numFmtId="1" fontId="5" fillId="0" borderId="14" xfId="0" applyNumberFormat="1" applyFont="1" applyFill="1" applyBorder="1" applyAlignment="1" applyProtection="1">
      <alignment horizontal="center" vertical="center" wrapText="1"/>
    </xf>
    <xf numFmtId="1" fontId="15" fillId="0" borderId="14" xfId="0" applyNumberFormat="1" applyFont="1" applyFill="1" applyBorder="1" applyAlignment="1">
      <alignment horizontal="center" vertical="center" wrapText="1"/>
    </xf>
    <xf numFmtId="164" fontId="5" fillId="0" borderId="5" xfId="0" applyNumberFormat="1" applyFont="1" applyFill="1" applyBorder="1" applyAlignment="1" applyProtection="1">
      <alignment horizontal="center" vertical="center" wrapText="1"/>
    </xf>
    <xf numFmtId="0" fontId="15" fillId="0" borderId="5" xfId="0" applyFont="1" applyFill="1" applyBorder="1" applyAlignment="1">
      <alignment horizontal="center" vertical="center" wrapText="1"/>
    </xf>
    <xf numFmtId="49" fontId="12" fillId="0" borderId="5" xfId="0" applyNumberFormat="1" applyFont="1" applyFill="1" applyBorder="1" applyAlignment="1" applyProtection="1">
      <alignment horizontal="center" vertical="center" wrapText="1"/>
    </xf>
    <xf numFmtId="164" fontId="5" fillId="0" borderId="6" xfId="0" applyNumberFormat="1" applyFont="1" applyFill="1" applyBorder="1" applyAlignment="1" applyProtection="1">
      <alignment horizontal="left" vertical="center" wrapText="1"/>
    </xf>
    <xf numFmtId="0" fontId="15" fillId="0" borderId="6" xfId="0" applyFont="1" applyFill="1" applyBorder="1" applyAlignment="1">
      <alignment horizontal="left" vertical="center" wrapText="1"/>
    </xf>
    <xf numFmtId="164" fontId="5" fillId="0" borderId="6" xfId="0" applyNumberFormat="1" applyFont="1" applyFill="1" applyBorder="1" applyAlignment="1" applyProtection="1">
      <alignment horizontal="center" vertical="center" wrapText="1"/>
    </xf>
    <xf numFmtId="0" fontId="15" fillId="0" borderId="6" xfId="0" applyFont="1" applyFill="1" applyBorder="1" applyAlignment="1">
      <alignment horizontal="center" vertical="center" wrapText="1"/>
    </xf>
    <xf numFmtId="167" fontId="15" fillId="0" borderId="23" xfId="0" applyNumberFormat="1" applyFont="1" applyFill="1" applyBorder="1" applyAlignment="1">
      <alignment vertical="center"/>
    </xf>
    <xf numFmtId="167" fontId="15" fillId="0" borderId="19" xfId="0" applyNumberFormat="1" applyFont="1" applyFill="1" applyBorder="1" applyAlignment="1">
      <alignment vertical="center"/>
    </xf>
    <xf numFmtId="167" fontId="15" fillId="0" borderId="8" xfId="0" applyNumberFormat="1" applyFont="1" applyFill="1" applyBorder="1" applyAlignment="1">
      <alignment vertical="center"/>
    </xf>
    <xf numFmtId="49" fontId="12" fillId="0" borderId="29" xfId="0" applyNumberFormat="1" applyFont="1" applyFill="1" applyBorder="1" applyAlignment="1" applyProtection="1">
      <alignment horizontal="center" vertical="center" wrapText="1"/>
    </xf>
    <xf numFmtId="49" fontId="12" fillId="0" borderId="18" xfId="0" applyNumberFormat="1" applyFont="1" applyFill="1" applyBorder="1" applyAlignment="1" applyProtection="1">
      <alignment horizontal="center" vertical="center" wrapText="1"/>
    </xf>
    <xf numFmtId="49" fontId="12" fillId="0" borderId="24" xfId="0" applyNumberFormat="1" applyFont="1" applyFill="1" applyBorder="1" applyAlignment="1" applyProtection="1">
      <alignment horizontal="center" vertical="center" wrapText="1"/>
    </xf>
    <xf numFmtId="0" fontId="15" fillId="0" borderId="24" xfId="0" applyFont="1" applyFill="1" applyBorder="1" applyAlignment="1">
      <alignment horizontal="center" vertical="center" wrapText="1"/>
    </xf>
    <xf numFmtId="164" fontId="5" fillId="0" borderId="23" xfId="0" applyNumberFormat="1" applyFont="1" applyFill="1" applyBorder="1" applyAlignment="1" applyProtection="1">
      <alignment horizontal="left" vertical="center" wrapText="1"/>
    </xf>
    <xf numFmtId="164" fontId="5" fillId="0" borderId="19" xfId="0" applyNumberFormat="1" applyFont="1" applyFill="1" applyBorder="1" applyAlignment="1" applyProtection="1">
      <alignment horizontal="left" vertical="center" wrapText="1"/>
    </xf>
    <xf numFmtId="0" fontId="15" fillId="0" borderId="8" xfId="0" applyFont="1" applyFill="1" applyBorder="1" applyAlignment="1">
      <alignment horizontal="left" vertical="center" wrapText="1"/>
    </xf>
    <xf numFmtId="164" fontId="5" fillId="0" borderId="23" xfId="0" applyNumberFormat="1" applyFont="1" applyFill="1" applyBorder="1" applyAlignment="1" applyProtection="1">
      <alignment horizontal="center" vertical="center" wrapText="1"/>
    </xf>
    <xf numFmtId="164" fontId="5" fillId="0" borderId="19" xfId="0" applyNumberFormat="1" applyFont="1" applyFill="1" applyBorder="1" applyAlignment="1" applyProtection="1">
      <alignment horizontal="center" vertical="center" wrapText="1"/>
    </xf>
    <xf numFmtId="0" fontId="15" fillId="0" borderId="8" xfId="0" applyFont="1" applyFill="1" applyBorder="1" applyAlignment="1">
      <alignment horizontal="center" vertical="center" wrapText="1"/>
    </xf>
    <xf numFmtId="1" fontId="5" fillId="0" borderId="25" xfId="0" applyNumberFormat="1" applyFont="1" applyFill="1" applyBorder="1" applyAlignment="1" applyProtection="1">
      <alignment horizontal="center" vertical="center" wrapText="1"/>
    </xf>
    <xf numFmtId="1" fontId="5" fillId="0" borderId="20" xfId="0" applyNumberFormat="1" applyFont="1" applyFill="1" applyBorder="1" applyAlignment="1" applyProtection="1">
      <alignment horizontal="center" vertical="center" wrapText="1"/>
    </xf>
    <xf numFmtId="1" fontId="15" fillId="0" borderId="26" xfId="0" applyNumberFormat="1" applyFont="1" applyFill="1" applyBorder="1" applyAlignment="1">
      <alignment horizontal="center" vertical="center" wrapText="1"/>
    </xf>
    <xf numFmtId="164" fontId="5" fillId="0" borderId="29"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wrapText="1"/>
    </xf>
    <xf numFmtId="164" fontId="2" fillId="0" borderId="6" xfId="0" applyNumberFormat="1" applyFont="1" applyFill="1" applyBorder="1" applyAlignment="1" applyProtection="1">
      <alignment horizontal="left" vertical="center" wrapText="1"/>
    </xf>
    <xf numFmtId="0" fontId="0" fillId="0" borderId="6" xfId="0" applyFill="1" applyBorder="1" applyAlignment="1">
      <alignment horizontal="left" vertical="center" wrapText="1"/>
    </xf>
    <xf numFmtId="164" fontId="5" fillId="0" borderId="8" xfId="0" applyNumberFormat="1" applyFont="1" applyFill="1" applyBorder="1" applyAlignment="1" applyProtection="1">
      <alignment horizontal="left" vertical="center" wrapText="1"/>
    </xf>
    <xf numFmtId="164" fontId="5" fillId="0" borderId="8" xfId="0" applyNumberFormat="1" applyFont="1" applyFill="1" applyBorder="1" applyAlignment="1" applyProtection="1">
      <alignment horizontal="center" vertical="center" wrapText="1"/>
    </xf>
    <xf numFmtId="1" fontId="5" fillId="0" borderId="26"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wrapText="1"/>
    </xf>
    <xf numFmtId="49" fontId="5" fillId="0" borderId="23" xfId="0" applyNumberFormat="1" applyFont="1" applyFill="1" applyBorder="1" applyAlignment="1" applyProtection="1">
      <alignment horizontal="center" vertical="center" wrapText="1"/>
    </xf>
    <xf numFmtId="164" fontId="5" fillId="0" borderId="0" xfId="0" applyNumberFormat="1" applyFont="1" applyFill="1" applyBorder="1" applyAlignment="1" applyProtection="1">
      <alignment horizontal="left" vertical="center" wrapText="1"/>
    </xf>
    <xf numFmtId="0" fontId="15" fillId="0" borderId="0" xfId="0" applyFont="1" applyFill="1" applyAlignment="1">
      <alignment vertical="center" wrapText="1"/>
    </xf>
    <xf numFmtId="0" fontId="15" fillId="0" borderId="9" xfId="0" applyFont="1" applyFill="1" applyBorder="1" applyAlignment="1">
      <alignment horizontal="center" vertical="center" wrapText="1"/>
    </xf>
    <xf numFmtId="49" fontId="12" fillId="0" borderId="21" xfId="0" applyNumberFormat="1" applyFont="1" applyFill="1" applyBorder="1" applyAlignment="1" applyProtection="1">
      <alignment horizontal="center" vertical="center" wrapText="1"/>
    </xf>
    <xf numFmtId="0" fontId="15" fillId="0" borderId="28" xfId="0" applyFont="1" applyFill="1" applyBorder="1" applyAlignment="1">
      <alignment horizontal="center" vertical="center" wrapText="1"/>
    </xf>
    <xf numFmtId="0" fontId="15" fillId="0" borderId="4" xfId="0" applyFont="1" applyFill="1" applyBorder="1" applyAlignment="1">
      <alignment horizontal="center" vertical="center" wrapText="1"/>
    </xf>
    <xf numFmtId="1" fontId="5" fillId="0" borderId="13" xfId="0" applyNumberFormat="1" applyFont="1" applyFill="1" applyBorder="1" applyAlignment="1" applyProtection="1">
      <alignment horizontal="center" vertical="center" wrapText="1"/>
    </xf>
    <xf numFmtId="0" fontId="15" fillId="0" borderId="21" xfId="0" applyFont="1" applyFill="1" applyBorder="1" applyAlignment="1">
      <alignment horizontal="center" vertical="center" wrapText="1"/>
    </xf>
    <xf numFmtId="167" fontId="15" fillId="0" borderId="7" xfId="0" applyNumberFormat="1" applyFont="1" applyFill="1" applyBorder="1" applyAlignment="1">
      <alignment vertical="center"/>
    </xf>
    <xf numFmtId="4" fontId="6" fillId="0" borderId="2" xfId="0" applyNumberFormat="1" applyFont="1" applyFill="1" applyBorder="1" applyAlignment="1" applyProtection="1">
      <alignment horizontal="center" vertical="center" wrapText="1"/>
      <protection locked="0"/>
    </xf>
    <xf numFmtId="0" fontId="0" fillId="0" borderId="4" xfId="0" applyFill="1" applyBorder="1" applyAlignment="1">
      <alignment horizontal="center" vertical="center" wrapText="1"/>
    </xf>
    <xf numFmtId="49" fontId="12" fillId="0" borderId="1" xfId="0" applyNumberFormat="1" applyFont="1" applyFill="1" applyBorder="1" applyAlignment="1" applyProtection="1">
      <alignment horizontal="center" vertical="center" wrapText="1"/>
    </xf>
    <xf numFmtId="164" fontId="5" fillId="0" borderId="2" xfId="0" applyNumberFormat="1" applyFont="1" applyFill="1" applyBorder="1" applyAlignment="1" applyProtection="1">
      <alignment horizontal="left" vertical="center" wrapText="1"/>
    </xf>
    <xf numFmtId="164" fontId="5" fillId="0" borderId="2" xfId="0" applyNumberFormat="1" applyFont="1" applyFill="1" applyBorder="1" applyAlignment="1" applyProtection="1">
      <alignment horizontal="center" vertical="center" wrapText="1"/>
    </xf>
    <xf numFmtId="1" fontId="5" fillId="0" borderId="12" xfId="0" applyNumberFormat="1" applyFont="1" applyFill="1" applyBorder="1" applyAlignment="1" applyProtection="1">
      <alignment horizontal="center" vertical="center" wrapText="1"/>
    </xf>
    <xf numFmtId="164" fontId="5" fillId="0" borderId="1"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protection locked="0"/>
    </xf>
    <xf numFmtId="4" fontId="6" fillId="0" borderId="3" xfId="0" applyNumberFormat="1" applyFont="1" applyFill="1" applyBorder="1" applyAlignment="1" applyProtection="1">
      <alignment horizontal="center" vertical="center"/>
      <protection locked="0"/>
    </xf>
    <xf numFmtId="4" fontId="6" fillId="0" borderId="2" xfId="0" applyNumberFormat="1" applyFont="1" applyFill="1" applyBorder="1" applyAlignment="1" applyProtection="1">
      <alignment horizontal="center" vertical="center"/>
      <protection locked="0"/>
    </xf>
    <xf numFmtId="4" fontId="6" fillId="0" borderId="4" xfId="0" applyNumberFormat="1" applyFont="1" applyFill="1" applyBorder="1" applyAlignment="1" applyProtection="1">
      <alignment horizontal="center" vertical="center"/>
      <protection locked="0"/>
    </xf>
    <xf numFmtId="4" fontId="6" fillId="0" borderId="12" xfId="0" applyNumberFormat="1" applyFont="1" applyFill="1" applyBorder="1" applyAlignment="1" applyProtection="1">
      <alignment horizontal="center" vertical="center" wrapText="1"/>
      <protection locked="0"/>
    </xf>
    <xf numFmtId="0" fontId="0" fillId="0" borderId="13" xfId="0" applyFill="1" applyBorder="1" applyAlignment="1">
      <alignment horizontal="center" vertical="center" wrapText="1"/>
    </xf>
    <xf numFmtId="4" fontId="6" fillId="0" borderId="10" xfId="0" applyNumberFormat="1" applyFont="1" applyFill="1" applyBorder="1" applyAlignment="1" applyProtection="1">
      <alignment horizontal="center" vertical="center" wrapText="1"/>
      <protection locked="0"/>
    </xf>
    <xf numFmtId="0" fontId="0" fillId="0" borderId="11" xfId="0" applyFill="1" applyBorder="1" applyAlignment="1">
      <alignment horizontal="center" vertical="center" wrapText="1"/>
    </xf>
    <xf numFmtId="49" fontId="5" fillId="0" borderId="6" xfId="0" applyNumberFormat="1" applyFont="1" applyFill="1" applyBorder="1" applyAlignment="1" applyProtection="1">
      <alignment horizontal="center" vertical="center" wrapText="1"/>
    </xf>
    <xf numFmtId="164" fontId="5" fillId="0" borderId="24" xfId="0" applyNumberFormat="1" applyFont="1" applyFill="1" applyBorder="1" applyAlignment="1" applyProtection="1">
      <alignment horizontal="center" vertical="center" wrapText="1"/>
    </xf>
    <xf numFmtId="0" fontId="23" fillId="0" borderId="0" xfId="3" applyFont="1" applyBorder="1" applyAlignment="1">
      <alignment horizontal="center"/>
    </xf>
    <xf numFmtId="49" fontId="22" fillId="0" borderId="21" xfId="3" applyNumberFormat="1" applyFont="1" applyBorder="1" applyAlignment="1">
      <alignment vertical="center"/>
    </xf>
    <xf numFmtId="49" fontId="22" fillId="5" borderId="21" xfId="3" applyNumberFormat="1" applyFont="1" applyFill="1" applyBorder="1" applyAlignment="1">
      <alignment vertical="center"/>
    </xf>
  </cellXfs>
  <cellStyles count="4">
    <cellStyle name="Normální" xfId="0" builtinId="0"/>
    <cellStyle name="Normální 2" xfId="1"/>
    <cellStyle name="Normální 3" xfId="2"/>
    <cellStyle name="Normální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2.2.2_&#268;OV_Lukovany-R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Pokyny pro tvorbu rozpočtu "/>
      <sheetName val="VzorPolozky"/>
      <sheetName val="PRS+MaR"/>
    </sheetNames>
    <sheetDataSet>
      <sheetData sheetId="0" refreshError="1"/>
      <sheetData sheetId="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4"/>
  <sheetViews>
    <sheetView tabSelected="1" view="pageBreakPreview" zoomScale="97" zoomScaleNormal="120" zoomScaleSheetLayoutView="97" workbookViewId="0">
      <selection activeCell="K28" sqref="K28"/>
    </sheetView>
  </sheetViews>
  <sheetFormatPr defaultRowHeight="12.75" x14ac:dyDescent="0.2"/>
  <cols>
    <col min="1" max="1" width="6.140625" style="4" customWidth="1"/>
    <col min="2" max="2" width="1.7109375" customWidth="1"/>
    <col min="3" max="3" width="80.85546875" customWidth="1"/>
    <col min="4" max="4" width="4.7109375" customWidth="1"/>
    <col min="5" max="5" width="5.140625" customWidth="1"/>
    <col min="6" max="6" width="13.42578125" customWidth="1"/>
    <col min="7" max="7" width="8.140625" customWidth="1"/>
    <col min="8" max="8" width="12.42578125" bestFit="1" customWidth="1"/>
    <col min="10" max="10" width="61.7109375" customWidth="1"/>
  </cols>
  <sheetData>
    <row r="1" spans="1:10" s="1" customFormat="1" x14ac:dyDescent="0.2">
      <c r="A1" s="5" t="s">
        <v>6</v>
      </c>
      <c r="B1" s="6"/>
      <c r="C1" s="7" t="s">
        <v>168</v>
      </c>
      <c r="D1" s="6"/>
      <c r="E1" s="8"/>
      <c r="F1" s="6"/>
    </row>
    <row r="2" spans="1:10" s="1" customFormat="1" x14ac:dyDescent="0.2">
      <c r="A2" s="5" t="s">
        <v>7</v>
      </c>
      <c r="B2" s="6"/>
      <c r="C2" s="38" t="s">
        <v>169</v>
      </c>
      <c r="D2" s="6"/>
      <c r="E2" s="8"/>
      <c r="F2" s="6"/>
    </row>
    <row r="3" spans="1:10" s="1" customFormat="1" x14ac:dyDescent="0.2">
      <c r="A3" s="5" t="s">
        <v>10</v>
      </c>
      <c r="B3" s="6"/>
      <c r="C3" s="7" t="s">
        <v>15</v>
      </c>
      <c r="D3" s="6"/>
      <c r="E3" s="8"/>
      <c r="F3" s="6" t="s">
        <v>11</v>
      </c>
    </row>
    <row r="4" spans="1:10" s="1" customFormat="1" x14ac:dyDescent="0.2">
      <c r="A4" s="5" t="s">
        <v>368</v>
      </c>
      <c r="B4" s="6"/>
      <c r="C4" s="7" t="s">
        <v>16</v>
      </c>
      <c r="D4" s="6"/>
      <c r="E4" s="8"/>
      <c r="F4" s="6"/>
    </row>
    <row r="5" spans="1:10" s="1" customFormat="1" ht="13.5" thickBot="1" x14ac:dyDescent="0.25">
      <c r="A5" s="9"/>
      <c r="B5" s="9"/>
      <c r="C5" s="9"/>
      <c r="D5" s="9"/>
      <c r="E5" s="9"/>
      <c r="F5" s="9"/>
    </row>
    <row r="6" spans="1:10" s="1" customFormat="1" ht="12.75" customHeight="1" x14ac:dyDescent="0.2">
      <c r="A6" s="123" t="s">
        <v>0</v>
      </c>
      <c r="B6" s="125"/>
      <c r="C6" s="125" t="s">
        <v>1</v>
      </c>
      <c r="D6" s="125" t="s">
        <v>2</v>
      </c>
      <c r="E6" s="127" t="s">
        <v>3</v>
      </c>
      <c r="F6" s="129" t="s">
        <v>8</v>
      </c>
      <c r="G6" s="116" t="s">
        <v>12</v>
      </c>
      <c r="H6" s="116" t="s">
        <v>13</v>
      </c>
    </row>
    <row r="7" spans="1:10" s="1" customFormat="1" ht="13.5" thickBot="1" x14ac:dyDescent="0.25">
      <c r="A7" s="124"/>
      <c r="B7" s="126"/>
      <c r="C7" s="126"/>
      <c r="D7" s="126"/>
      <c r="E7" s="128"/>
      <c r="F7" s="130"/>
      <c r="G7" s="117"/>
      <c r="H7" s="117"/>
    </row>
    <row r="8" spans="1:10" s="1" customFormat="1" ht="6.75" customHeight="1" x14ac:dyDescent="0.2">
      <c r="A8" s="10"/>
      <c r="B8" s="10"/>
      <c r="C8" s="10"/>
      <c r="D8" s="10"/>
      <c r="E8" s="10"/>
      <c r="F8" s="10"/>
    </row>
    <row r="9" spans="1:10" s="1" customFormat="1" ht="13.5" thickBot="1" x14ac:dyDescent="0.25">
      <c r="A9" s="20"/>
      <c r="B9" s="21"/>
      <c r="C9" s="22" t="s">
        <v>5</v>
      </c>
      <c r="D9" s="21"/>
      <c r="E9" s="23"/>
      <c r="F9" s="2"/>
    </row>
    <row r="10" spans="1:10" s="1" customFormat="1" ht="22.7" customHeight="1" x14ac:dyDescent="0.2">
      <c r="A10" s="118" t="s">
        <v>28</v>
      </c>
      <c r="B10" s="119"/>
      <c r="C10" s="12" t="s">
        <v>171</v>
      </c>
      <c r="D10" s="120" t="s">
        <v>4</v>
      </c>
      <c r="E10" s="121">
        <v>1</v>
      </c>
      <c r="F10" s="122" t="s">
        <v>369</v>
      </c>
      <c r="G10" s="72"/>
      <c r="H10" s="72">
        <f>G10*E10</f>
        <v>0</v>
      </c>
    </row>
    <row r="11" spans="1:10" s="1" customFormat="1" ht="151.5" customHeight="1" x14ac:dyDescent="0.2">
      <c r="A11" s="86"/>
      <c r="B11" s="90"/>
      <c r="C11" s="37" t="s">
        <v>79</v>
      </c>
      <c r="D11" s="93"/>
      <c r="E11" s="96"/>
      <c r="F11" s="99"/>
      <c r="G11" s="72"/>
      <c r="H11" s="72"/>
      <c r="J11" s="24" t="s">
        <v>17</v>
      </c>
    </row>
    <row r="12" spans="1:10" s="1" customFormat="1" ht="29.25" customHeight="1" x14ac:dyDescent="0.2">
      <c r="A12" s="88"/>
      <c r="B12" s="91"/>
      <c r="C12" s="36" t="s">
        <v>80</v>
      </c>
      <c r="D12" s="94"/>
      <c r="E12" s="97"/>
      <c r="F12" s="88"/>
      <c r="G12" s="72"/>
      <c r="H12" s="72"/>
    </row>
    <row r="13" spans="1:10" s="1" customFormat="1" ht="19.5" customHeight="1" x14ac:dyDescent="0.2">
      <c r="A13" s="77" t="s">
        <v>29</v>
      </c>
      <c r="B13" s="78"/>
      <c r="C13" s="13" t="s">
        <v>57</v>
      </c>
      <c r="D13" s="80" t="s">
        <v>4</v>
      </c>
      <c r="E13" s="73">
        <v>2</v>
      </c>
      <c r="F13" s="75" t="s">
        <v>370</v>
      </c>
      <c r="G13" s="72"/>
      <c r="H13" s="72">
        <f>G13*E13</f>
        <v>0</v>
      </c>
    </row>
    <row r="14" spans="1:10" s="1" customFormat="1" ht="29.25" customHeight="1" x14ac:dyDescent="0.2">
      <c r="A14" s="76"/>
      <c r="B14" s="79"/>
      <c r="C14" s="36" t="s">
        <v>81</v>
      </c>
      <c r="D14" s="81"/>
      <c r="E14" s="74"/>
      <c r="F14" s="76"/>
      <c r="G14" s="72"/>
      <c r="H14" s="72"/>
    </row>
    <row r="15" spans="1:10" s="1" customFormat="1" ht="29.25" customHeight="1" x14ac:dyDescent="0.2">
      <c r="A15" s="85" t="s">
        <v>30</v>
      </c>
      <c r="B15" s="89"/>
      <c r="C15" s="13" t="s">
        <v>82</v>
      </c>
      <c r="D15" s="92" t="s">
        <v>4</v>
      </c>
      <c r="E15" s="95">
        <v>2</v>
      </c>
      <c r="F15" s="75" t="s">
        <v>371</v>
      </c>
      <c r="G15" s="72"/>
      <c r="H15" s="72">
        <f>G15*E15</f>
        <v>0</v>
      </c>
    </row>
    <row r="16" spans="1:10" s="1" customFormat="1" ht="139.69999999999999" customHeight="1" x14ac:dyDescent="0.2">
      <c r="A16" s="86"/>
      <c r="B16" s="90"/>
      <c r="C16" s="37" t="s">
        <v>83</v>
      </c>
      <c r="D16" s="93"/>
      <c r="E16" s="96"/>
      <c r="F16" s="75"/>
      <c r="G16" s="72"/>
      <c r="H16" s="72"/>
    </row>
    <row r="17" spans="1:8" s="1" customFormat="1" ht="40.700000000000003" customHeight="1" x14ac:dyDescent="0.2">
      <c r="A17" s="88"/>
      <c r="B17" s="91"/>
      <c r="C17" s="36" t="s">
        <v>84</v>
      </c>
      <c r="D17" s="94"/>
      <c r="E17" s="97"/>
      <c r="F17" s="76"/>
      <c r="G17" s="72"/>
      <c r="H17" s="72"/>
    </row>
    <row r="18" spans="1:8" s="1" customFormat="1" ht="23.25" customHeight="1" x14ac:dyDescent="0.2">
      <c r="A18" s="77" t="s">
        <v>31</v>
      </c>
      <c r="B18" s="100"/>
      <c r="C18" s="13" t="s">
        <v>85</v>
      </c>
      <c r="D18" s="80" t="s">
        <v>4</v>
      </c>
      <c r="E18" s="73">
        <v>1</v>
      </c>
      <c r="F18" s="75" t="s">
        <v>372</v>
      </c>
      <c r="G18" s="72"/>
      <c r="H18" s="72">
        <f>G18*E18</f>
        <v>0</v>
      </c>
    </row>
    <row r="19" spans="1:8" s="1" customFormat="1" ht="61.5" customHeight="1" x14ac:dyDescent="0.2">
      <c r="A19" s="77"/>
      <c r="B19" s="101"/>
      <c r="C19" s="36" t="s">
        <v>87</v>
      </c>
      <c r="D19" s="80"/>
      <c r="E19" s="73"/>
      <c r="F19" s="75"/>
      <c r="G19" s="72"/>
      <c r="H19" s="72"/>
    </row>
    <row r="20" spans="1:8" s="1" customFormat="1" ht="21" customHeight="1" x14ac:dyDescent="0.2">
      <c r="A20" s="76"/>
      <c r="B20" s="101"/>
      <c r="C20" s="36" t="s">
        <v>86</v>
      </c>
      <c r="D20" s="81"/>
      <c r="E20" s="74"/>
      <c r="F20" s="76"/>
      <c r="G20" s="72"/>
      <c r="H20" s="72"/>
    </row>
    <row r="21" spans="1:8" s="1" customFormat="1" ht="21" customHeight="1" x14ac:dyDescent="0.2">
      <c r="A21" s="77" t="s">
        <v>32</v>
      </c>
      <c r="B21" s="78"/>
      <c r="C21" s="14" t="s">
        <v>88</v>
      </c>
      <c r="D21" s="80" t="s">
        <v>4</v>
      </c>
      <c r="E21" s="73">
        <v>1</v>
      </c>
      <c r="F21" s="75"/>
      <c r="G21" s="72"/>
      <c r="H21" s="72">
        <f>G21*E21</f>
        <v>0</v>
      </c>
    </row>
    <row r="22" spans="1:8" s="1" customFormat="1" ht="139.69999999999999" customHeight="1" x14ac:dyDescent="0.2">
      <c r="A22" s="77"/>
      <c r="B22" s="78"/>
      <c r="C22" s="15" t="s">
        <v>115</v>
      </c>
      <c r="D22" s="80"/>
      <c r="E22" s="73"/>
      <c r="F22" s="75"/>
      <c r="G22" s="72"/>
      <c r="H22" s="72"/>
    </row>
    <row r="23" spans="1:8" s="1" customFormat="1" ht="24.75" customHeight="1" x14ac:dyDescent="0.2">
      <c r="A23" s="76"/>
      <c r="B23" s="79"/>
      <c r="C23" s="15" t="s">
        <v>89</v>
      </c>
      <c r="D23" s="81"/>
      <c r="E23" s="74"/>
      <c r="F23" s="76"/>
      <c r="G23" s="72"/>
      <c r="H23" s="72"/>
    </row>
    <row r="24" spans="1:8" s="1" customFormat="1" ht="24.75" customHeight="1" x14ac:dyDescent="0.2">
      <c r="A24" s="77" t="s">
        <v>33</v>
      </c>
      <c r="B24" s="78"/>
      <c r="C24" s="13" t="s">
        <v>90</v>
      </c>
      <c r="D24" s="80" t="s">
        <v>4</v>
      </c>
      <c r="E24" s="73">
        <v>1</v>
      </c>
      <c r="F24" s="75" t="s">
        <v>373</v>
      </c>
      <c r="G24" s="72"/>
      <c r="H24" s="72">
        <f>G24*E24</f>
        <v>0</v>
      </c>
    </row>
    <row r="25" spans="1:8" s="1" customFormat="1" ht="120" customHeight="1" x14ac:dyDescent="0.2">
      <c r="A25" s="77"/>
      <c r="B25" s="78"/>
      <c r="C25" s="36" t="s">
        <v>91</v>
      </c>
      <c r="D25" s="80"/>
      <c r="E25" s="73"/>
      <c r="F25" s="75"/>
      <c r="G25" s="72"/>
      <c r="H25" s="72"/>
    </row>
    <row r="26" spans="1:8" s="1" customFormat="1" ht="24.75" customHeight="1" x14ac:dyDescent="0.2">
      <c r="A26" s="76"/>
      <c r="B26" s="79"/>
      <c r="C26" s="36" t="s">
        <v>92</v>
      </c>
      <c r="D26" s="81"/>
      <c r="E26" s="74"/>
      <c r="F26" s="76"/>
      <c r="G26" s="72"/>
      <c r="H26" s="72"/>
    </row>
    <row r="27" spans="1:8" s="1" customFormat="1" ht="24.75" customHeight="1" x14ac:dyDescent="0.2">
      <c r="A27" s="77" t="s">
        <v>35</v>
      </c>
      <c r="B27" s="78"/>
      <c r="C27" s="14" t="s">
        <v>93</v>
      </c>
      <c r="D27" s="80" t="s">
        <v>4</v>
      </c>
      <c r="E27" s="73">
        <v>1</v>
      </c>
      <c r="F27" s="75" t="s">
        <v>374</v>
      </c>
      <c r="G27" s="72"/>
      <c r="H27" s="72">
        <f>G27*E27</f>
        <v>0</v>
      </c>
    </row>
    <row r="28" spans="1:8" s="1" customFormat="1" ht="74.25" customHeight="1" x14ac:dyDescent="0.2">
      <c r="A28" s="77"/>
      <c r="B28" s="78"/>
      <c r="C28" s="15" t="s">
        <v>94</v>
      </c>
      <c r="D28" s="80"/>
      <c r="E28" s="73"/>
      <c r="F28" s="75"/>
      <c r="G28" s="72"/>
      <c r="H28" s="72"/>
    </row>
    <row r="29" spans="1:8" s="1" customFormat="1" ht="24.75" customHeight="1" x14ac:dyDescent="0.2">
      <c r="A29" s="76"/>
      <c r="B29" s="79"/>
      <c r="C29" s="15" t="s">
        <v>95</v>
      </c>
      <c r="D29" s="81"/>
      <c r="E29" s="74"/>
      <c r="F29" s="76"/>
      <c r="G29" s="72"/>
      <c r="H29" s="72"/>
    </row>
    <row r="30" spans="1:8" s="1" customFormat="1" ht="24.75" customHeight="1" x14ac:dyDescent="0.2">
      <c r="A30" s="85" t="s">
        <v>36</v>
      </c>
      <c r="B30" s="89"/>
      <c r="C30" s="13" t="s">
        <v>172</v>
      </c>
      <c r="D30" s="92" t="s">
        <v>4</v>
      </c>
      <c r="E30" s="95">
        <v>3</v>
      </c>
      <c r="F30" s="98" t="s">
        <v>385</v>
      </c>
      <c r="G30" s="82"/>
      <c r="H30" s="82">
        <f>G30*E30</f>
        <v>0</v>
      </c>
    </row>
    <row r="31" spans="1:8" s="1" customFormat="1" ht="88.5" customHeight="1" x14ac:dyDescent="0.2">
      <c r="A31" s="86"/>
      <c r="B31" s="90"/>
      <c r="C31" s="36" t="s">
        <v>100</v>
      </c>
      <c r="D31" s="93"/>
      <c r="E31" s="96"/>
      <c r="F31" s="99"/>
      <c r="G31" s="83"/>
      <c r="H31" s="83"/>
    </row>
    <row r="32" spans="1:8" s="1" customFormat="1" ht="24.75" customHeight="1" thickBot="1" x14ac:dyDescent="0.25">
      <c r="A32" s="87"/>
      <c r="B32" s="102"/>
      <c r="C32" s="36" t="s">
        <v>96</v>
      </c>
      <c r="D32" s="103"/>
      <c r="E32" s="104"/>
      <c r="F32" s="105"/>
      <c r="G32" s="84"/>
      <c r="H32" s="84"/>
    </row>
    <row r="33" spans="1:8" s="1" customFormat="1" ht="24.75" customHeight="1" x14ac:dyDescent="0.2">
      <c r="A33" s="85" t="s">
        <v>173</v>
      </c>
      <c r="B33" s="89"/>
      <c r="C33" s="13" t="s">
        <v>97</v>
      </c>
      <c r="D33" s="92" t="s">
        <v>4</v>
      </c>
      <c r="E33" s="95">
        <v>2</v>
      </c>
      <c r="F33" s="98"/>
      <c r="G33" s="72"/>
      <c r="H33" s="72">
        <f>G33*E33</f>
        <v>0</v>
      </c>
    </row>
    <row r="34" spans="1:8" s="1" customFormat="1" ht="39" customHeight="1" x14ac:dyDescent="0.2">
      <c r="A34" s="86"/>
      <c r="B34" s="90"/>
      <c r="C34" s="37" t="s">
        <v>174</v>
      </c>
      <c r="D34" s="93"/>
      <c r="E34" s="96"/>
      <c r="F34" s="99"/>
      <c r="G34" s="72"/>
      <c r="H34" s="72"/>
    </row>
    <row r="35" spans="1:8" s="1" customFormat="1" ht="24.75" customHeight="1" x14ac:dyDescent="0.2">
      <c r="A35" s="88"/>
      <c r="B35" s="91"/>
      <c r="C35" s="36" t="s">
        <v>98</v>
      </c>
      <c r="D35" s="94"/>
      <c r="E35" s="97"/>
      <c r="F35" s="88"/>
      <c r="G35" s="72"/>
      <c r="H35" s="72"/>
    </row>
    <row r="36" spans="1:8" s="1" customFormat="1" ht="24.75" customHeight="1" x14ac:dyDescent="0.2">
      <c r="A36" s="77" t="s">
        <v>37</v>
      </c>
      <c r="B36" s="78"/>
      <c r="C36" s="13" t="s">
        <v>34</v>
      </c>
      <c r="D36" s="80" t="s">
        <v>4</v>
      </c>
      <c r="E36" s="73">
        <v>1</v>
      </c>
      <c r="F36" s="75" t="s">
        <v>375</v>
      </c>
      <c r="G36" s="72"/>
      <c r="H36" s="72">
        <f>G36*E36</f>
        <v>0</v>
      </c>
    </row>
    <row r="37" spans="1:8" s="1" customFormat="1" ht="74.25" customHeight="1" x14ac:dyDescent="0.2">
      <c r="A37" s="77"/>
      <c r="B37" s="78"/>
      <c r="C37" s="36" t="s">
        <v>101</v>
      </c>
      <c r="D37" s="80"/>
      <c r="E37" s="73"/>
      <c r="F37" s="75"/>
      <c r="G37" s="72"/>
      <c r="H37" s="72"/>
    </row>
    <row r="38" spans="1:8" s="1" customFormat="1" ht="24.75" customHeight="1" x14ac:dyDescent="0.2">
      <c r="A38" s="76"/>
      <c r="B38" s="79"/>
      <c r="C38" s="36" t="s">
        <v>99</v>
      </c>
      <c r="D38" s="81"/>
      <c r="E38" s="74"/>
      <c r="F38" s="76"/>
      <c r="G38" s="72"/>
      <c r="H38" s="72"/>
    </row>
    <row r="39" spans="1:8" s="1" customFormat="1" ht="25.5" customHeight="1" x14ac:dyDescent="0.2">
      <c r="A39" s="77" t="s">
        <v>38</v>
      </c>
      <c r="B39" s="78"/>
      <c r="C39" s="13" t="s">
        <v>102</v>
      </c>
      <c r="D39" s="80" t="s">
        <v>4</v>
      </c>
      <c r="E39" s="73">
        <v>1</v>
      </c>
      <c r="F39" s="75" t="s">
        <v>376</v>
      </c>
      <c r="G39" s="72"/>
      <c r="H39" s="72">
        <f>G39*E39</f>
        <v>0</v>
      </c>
    </row>
    <row r="40" spans="1:8" s="1" customFormat="1" ht="73.5" customHeight="1" x14ac:dyDescent="0.2">
      <c r="A40" s="77"/>
      <c r="B40" s="78"/>
      <c r="C40" s="36" t="s">
        <v>104</v>
      </c>
      <c r="D40" s="80"/>
      <c r="E40" s="73"/>
      <c r="F40" s="75"/>
      <c r="G40" s="72"/>
      <c r="H40" s="72"/>
    </row>
    <row r="41" spans="1:8" s="1" customFormat="1" ht="21" customHeight="1" x14ac:dyDescent="0.2">
      <c r="A41" s="76"/>
      <c r="B41" s="79"/>
      <c r="C41" s="36" t="s">
        <v>103</v>
      </c>
      <c r="D41" s="81"/>
      <c r="E41" s="74"/>
      <c r="F41" s="76"/>
      <c r="G41" s="72"/>
      <c r="H41" s="72"/>
    </row>
    <row r="42" spans="1:8" s="1" customFormat="1" ht="22.7" customHeight="1" x14ac:dyDescent="0.2">
      <c r="A42" s="85" t="s">
        <v>39</v>
      </c>
      <c r="B42" s="89"/>
      <c r="C42" s="13" t="s">
        <v>105</v>
      </c>
      <c r="D42" s="92" t="s">
        <v>4</v>
      </c>
      <c r="E42" s="95">
        <v>2</v>
      </c>
      <c r="F42" s="98"/>
      <c r="G42" s="72"/>
      <c r="H42" s="72">
        <f>G42*E42</f>
        <v>0</v>
      </c>
    </row>
    <row r="43" spans="1:8" s="1" customFormat="1" ht="49.7" customHeight="1" x14ac:dyDescent="0.2">
      <c r="A43" s="86"/>
      <c r="B43" s="90"/>
      <c r="C43" s="37" t="s">
        <v>106</v>
      </c>
      <c r="D43" s="93"/>
      <c r="E43" s="96"/>
      <c r="F43" s="99"/>
      <c r="G43" s="72"/>
      <c r="H43" s="72"/>
    </row>
    <row r="44" spans="1:8" s="1" customFormat="1" ht="21" customHeight="1" thickBot="1" x14ac:dyDescent="0.25">
      <c r="A44" s="88"/>
      <c r="B44" s="91"/>
      <c r="C44" s="36" t="s">
        <v>107</v>
      </c>
      <c r="D44" s="94"/>
      <c r="E44" s="97"/>
      <c r="F44" s="88"/>
      <c r="G44" s="72"/>
      <c r="H44" s="72"/>
    </row>
    <row r="45" spans="1:8" s="1" customFormat="1" ht="18.75" customHeight="1" x14ac:dyDescent="0.2">
      <c r="A45" s="85" t="s">
        <v>43</v>
      </c>
      <c r="B45" s="89"/>
      <c r="C45" s="13" t="s">
        <v>72</v>
      </c>
      <c r="D45" s="92" t="s">
        <v>4</v>
      </c>
      <c r="E45" s="95">
        <v>2</v>
      </c>
      <c r="F45" s="122" t="s">
        <v>377</v>
      </c>
      <c r="G45" s="82"/>
      <c r="H45" s="82">
        <f>G45*E45</f>
        <v>0</v>
      </c>
    </row>
    <row r="46" spans="1:8" s="1" customFormat="1" ht="141.75" customHeight="1" x14ac:dyDescent="0.2">
      <c r="A46" s="86"/>
      <c r="B46" s="90"/>
      <c r="C46" s="36" t="s">
        <v>110</v>
      </c>
      <c r="D46" s="93"/>
      <c r="E46" s="96"/>
      <c r="F46" s="99"/>
      <c r="G46" s="83"/>
      <c r="H46" s="83"/>
    </row>
    <row r="47" spans="1:8" s="1" customFormat="1" ht="25.5" customHeight="1" x14ac:dyDescent="0.2">
      <c r="A47" s="87"/>
      <c r="B47" s="102"/>
      <c r="C47" s="36" t="s">
        <v>73</v>
      </c>
      <c r="D47" s="103"/>
      <c r="E47" s="104"/>
      <c r="F47" s="132"/>
      <c r="G47" s="84"/>
      <c r="H47" s="84"/>
    </row>
    <row r="48" spans="1:8" s="1" customFormat="1" ht="21.75" customHeight="1" x14ac:dyDescent="0.2">
      <c r="A48" s="77" t="s">
        <v>42</v>
      </c>
      <c r="B48" s="100"/>
      <c r="C48" s="13" t="s">
        <v>74</v>
      </c>
      <c r="D48" s="80" t="s">
        <v>4</v>
      </c>
      <c r="E48" s="73">
        <v>1</v>
      </c>
      <c r="F48" s="75" t="s">
        <v>378</v>
      </c>
      <c r="G48" s="72"/>
      <c r="H48" s="72">
        <f>G48*E48</f>
        <v>0</v>
      </c>
    </row>
    <row r="49" spans="1:8" s="1" customFormat="1" ht="72.75" customHeight="1" x14ac:dyDescent="0.2">
      <c r="A49" s="77"/>
      <c r="B49" s="101"/>
      <c r="C49" s="36" t="s">
        <v>108</v>
      </c>
      <c r="D49" s="80"/>
      <c r="E49" s="73"/>
      <c r="F49" s="75"/>
      <c r="G49" s="72"/>
      <c r="H49" s="72"/>
    </row>
    <row r="50" spans="1:8" s="1" customFormat="1" ht="25.5" customHeight="1" x14ac:dyDescent="0.2">
      <c r="A50" s="76"/>
      <c r="B50" s="101"/>
      <c r="C50" s="36" t="s">
        <v>109</v>
      </c>
      <c r="D50" s="81"/>
      <c r="E50" s="74"/>
      <c r="F50" s="76"/>
      <c r="G50" s="72"/>
      <c r="H50" s="72"/>
    </row>
    <row r="51" spans="1:8" s="1" customFormat="1" ht="25.5" customHeight="1" x14ac:dyDescent="0.2">
      <c r="A51" s="77" t="s">
        <v>44</v>
      </c>
      <c r="B51" s="78"/>
      <c r="C51" s="13" t="s">
        <v>111</v>
      </c>
      <c r="D51" s="80" t="s">
        <v>4</v>
      </c>
      <c r="E51" s="73">
        <v>2</v>
      </c>
      <c r="F51" s="75" t="s">
        <v>379</v>
      </c>
      <c r="G51" s="72"/>
      <c r="H51" s="72">
        <f>G51*E51</f>
        <v>0</v>
      </c>
    </row>
    <row r="52" spans="1:8" s="1" customFormat="1" ht="110.25" customHeight="1" x14ac:dyDescent="0.2">
      <c r="A52" s="77"/>
      <c r="B52" s="78"/>
      <c r="C52" s="36" t="s">
        <v>113</v>
      </c>
      <c r="D52" s="80"/>
      <c r="E52" s="73"/>
      <c r="F52" s="75"/>
      <c r="G52" s="72"/>
      <c r="H52" s="72"/>
    </row>
    <row r="53" spans="1:8" s="1" customFormat="1" ht="25.5" customHeight="1" x14ac:dyDescent="0.2">
      <c r="A53" s="76"/>
      <c r="B53" s="79"/>
      <c r="C53" s="36" t="s">
        <v>112</v>
      </c>
      <c r="D53" s="81"/>
      <c r="E53" s="74"/>
      <c r="F53" s="76"/>
      <c r="G53" s="72"/>
      <c r="H53" s="72"/>
    </row>
    <row r="54" spans="1:8" s="1" customFormat="1" ht="22.7" customHeight="1" x14ac:dyDescent="0.2">
      <c r="A54" s="77" t="s">
        <v>45</v>
      </c>
      <c r="B54" s="78"/>
      <c r="C54" s="13" t="s">
        <v>21</v>
      </c>
      <c r="D54" s="80" t="s">
        <v>4</v>
      </c>
      <c r="E54" s="73">
        <v>2</v>
      </c>
      <c r="F54" s="75" t="s">
        <v>380</v>
      </c>
      <c r="G54" s="72"/>
      <c r="H54" s="72">
        <f>G54*E54</f>
        <v>0</v>
      </c>
    </row>
    <row r="55" spans="1:8" s="1" customFormat="1" ht="42" customHeight="1" x14ac:dyDescent="0.2">
      <c r="A55" s="77"/>
      <c r="B55" s="78"/>
      <c r="C55" s="36" t="s">
        <v>24</v>
      </c>
      <c r="D55" s="80"/>
      <c r="E55" s="73"/>
      <c r="F55" s="75"/>
      <c r="G55" s="72"/>
      <c r="H55" s="72"/>
    </row>
    <row r="56" spans="1:8" s="1" customFormat="1" ht="25.5" customHeight="1" x14ac:dyDescent="0.2">
      <c r="A56" s="76"/>
      <c r="B56" s="79"/>
      <c r="C56" s="36" t="s">
        <v>22</v>
      </c>
      <c r="D56" s="81"/>
      <c r="E56" s="74"/>
      <c r="F56" s="76"/>
      <c r="G56" s="72"/>
      <c r="H56" s="72"/>
    </row>
    <row r="57" spans="1:8" s="1" customFormat="1" ht="25.5" customHeight="1" x14ac:dyDescent="0.2">
      <c r="A57" s="77" t="s">
        <v>46</v>
      </c>
      <c r="B57" s="78"/>
      <c r="C57" s="14" t="s">
        <v>114</v>
      </c>
      <c r="D57" s="80" t="s">
        <v>4</v>
      </c>
      <c r="E57" s="73">
        <v>1</v>
      </c>
      <c r="F57" s="75"/>
      <c r="G57" s="72"/>
      <c r="H57" s="72">
        <f>G57*E57</f>
        <v>0</v>
      </c>
    </row>
    <row r="58" spans="1:8" s="1" customFormat="1" ht="195" customHeight="1" x14ac:dyDescent="0.2">
      <c r="A58" s="77"/>
      <c r="B58" s="78"/>
      <c r="C58" s="15" t="s">
        <v>116</v>
      </c>
      <c r="D58" s="80"/>
      <c r="E58" s="73"/>
      <c r="F58" s="75"/>
      <c r="G58" s="72"/>
      <c r="H58" s="72"/>
    </row>
    <row r="59" spans="1:8" s="1" customFormat="1" ht="25.5" customHeight="1" x14ac:dyDescent="0.2">
      <c r="A59" s="76"/>
      <c r="B59" s="79"/>
      <c r="C59" s="15" t="s">
        <v>170</v>
      </c>
      <c r="D59" s="81"/>
      <c r="E59" s="74"/>
      <c r="F59" s="76"/>
      <c r="G59" s="72"/>
      <c r="H59" s="72"/>
    </row>
    <row r="60" spans="1:8" s="1" customFormat="1" ht="21" customHeight="1" x14ac:dyDescent="0.2">
      <c r="A60" s="77" t="s">
        <v>47</v>
      </c>
      <c r="B60" s="78"/>
      <c r="C60" s="14" t="s">
        <v>117</v>
      </c>
      <c r="D60" s="80" t="s">
        <v>4</v>
      </c>
      <c r="E60" s="73">
        <v>2</v>
      </c>
      <c r="F60" s="75"/>
      <c r="G60" s="72"/>
      <c r="H60" s="72">
        <f>G60*E60</f>
        <v>0</v>
      </c>
    </row>
    <row r="61" spans="1:8" s="1" customFormat="1" ht="131.25" customHeight="1" x14ac:dyDescent="0.2">
      <c r="A61" s="77"/>
      <c r="B61" s="78"/>
      <c r="C61" s="15" t="s">
        <v>119</v>
      </c>
      <c r="D61" s="80"/>
      <c r="E61" s="73"/>
      <c r="F61" s="75"/>
      <c r="G61" s="72"/>
      <c r="H61" s="72"/>
    </row>
    <row r="62" spans="1:8" s="1" customFormat="1" ht="39" customHeight="1" x14ac:dyDescent="0.2">
      <c r="A62" s="76"/>
      <c r="B62" s="79"/>
      <c r="C62" s="15" t="s">
        <v>118</v>
      </c>
      <c r="D62" s="81"/>
      <c r="E62" s="74"/>
      <c r="F62" s="76"/>
      <c r="G62" s="72"/>
      <c r="H62" s="72"/>
    </row>
    <row r="63" spans="1:8" s="1" customFormat="1" ht="22.7" customHeight="1" x14ac:dyDescent="0.2">
      <c r="A63" s="77" t="s">
        <v>48</v>
      </c>
      <c r="B63" s="78"/>
      <c r="C63" s="14" t="s">
        <v>75</v>
      </c>
      <c r="D63" s="80" t="s">
        <v>4</v>
      </c>
      <c r="E63" s="73">
        <v>2</v>
      </c>
      <c r="F63" s="75"/>
      <c r="G63" s="72"/>
      <c r="H63" s="72">
        <f>G63*E63</f>
        <v>0</v>
      </c>
    </row>
    <row r="64" spans="1:8" s="1" customFormat="1" ht="219.75" customHeight="1" x14ac:dyDescent="0.2">
      <c r="A64" s="77"/>
      <c r="B64" s="78"/>
      <c r="C64" s="15" t="s">
        <v>120</v>
      </c>
      <c r="D64" s="80"/>
      <c r="E64" s="73"/>
      <c r="F64" s="75"/>
      <c r="G64" s="72"/>
      <c r="H64" s="72"/>
    </row>
    <row r="65" spans="1:8" s="1" customFormat="1" ht="31.7" customHeight="1" x14ac:dyDescent="0.2">
      <c r="A65" s="76"/>
      <c r="B65" s="79"/>
      <c r="C65" s="15" t="s">
        <v>121</v>
      </c>
      <c r="D65" s="81"/>
      <c r="E65" s="74"/>
      <c r="F65" s="76"/>
      <c r="G65" s="72"/>
      <c r="H65" s="72"/>
    </row>
    <row r="66" spans="1:8" s="1" customFormat="1" ht="24" customHeight="1" x14ac:dyDescent="0.2">
      <c r="A66" s="77" t="s">
        <v>49</v>
      </c>
      <c r="B66" s="78"/>
      <c r="C66" s="14" t="s">
        <v>76</v>
      </c>
      <c r="D66" s="80" t="s">
        <v>4</v>
      </c>
      <c r="E66" s="73">
        <v>2</v>
      </c>
      <c r="F66" s="75"/>
      <c r="G66" s="72"/>
      <c r="H66" s="72">
        <f>G66*E66</f>
        <v>0</v>
      </c>
    </row>
    <row r="67" spans="1:8" s="1" customFormat="1" ht="74.25" customHeight="1" x14ac:dyDescent="0.2">
      <c r="A67" s="77"/>
      <c r="B67" s="78"/>
      <c r="C67" s="15" t="s">
        <v>122</v>
      </c>
      <c r="D67" s="80"/>
      <c r="E67" s="73"/>
      <c r="F67" s="75"/>
      <c r="G67" s="72"/>
      <c r="H67" s="72"/>
    </row>
    <row r="68" spans="1:8" s="1" customFormat="1" ht="23.25" customHeight="1" x14ac:dyDescent="0.2">
      <c r="A68" s="76"/>
      <c r="B68" s="79"/>
      <c r="C68" s="15" t="s">
        <v>123</v>
      </c>
      <c r="D68" s="81"/>
      <c r="E68" s="74"/>
      <c r="F68" s="76"/>
      <c r="G68" s="72"/>
      <c r="H68" s="72"/>
    </row>
    <row r="69" spans="1:8" s="1" customFormat="1" ht="25.5" customHeight="1" x14ac:dyDescent="0.2">
      <c r="A69" s="77" t="s">
        <v>50</v>
      </c>
      <c r="B69" s="78"/>
      <c r="C69" s="13" t="s">
        <v>124</v>
      </c>
      <c r="D69" s="80" t="s">
        <v>4</v>
      </c>
      <c r="E69" s="73">
        <v>3</v>
      </c>
      <c r="F69" s="75" t="s">
        <v>371</v>
      </c>
      <c r="G69" s="72"/>
      <c r="H69" s="72">
        <f>G69*E69</f>
        <v>0</v>
      </c>
    </row>
    <row r="70" spans="1:8" s="1" customFormat="1" ht="116.45" customHeight="1" x14ac:dyDescent="0.2">
      <c r="A70" s="77"/>
      <c r="B70" s="78"/>
      <c r="C70" s="36" t="s">
        <v>126</v>
      </c>
      <c r="D70" s="80"/>
      <c r="E70" s="73"/>
      <c r="F70" s="75"/>
      <c r="G70" s="72"/>
      <c r="H70" s="72"/>
    </row>
    <row r="71" spans="1:8" s="1" customFormat="1" ht="27" customHeight="1" x14ac:dyDescent="0.2">
      <c r="A71" s="76"/>
      <c r="B71" s="79"/>
      <c r="C71" s="36" t="s">
        <v>128</v>
      </c>
      <c r="D71" s="81"/>
      <c r="E71" s="74"/>
      <c r="F71" s="76"/>
      <c r="G71" s="72"/>
      <c r="H71" s="72"/>
    </row>
    <row r="72" spans="1:8" s="1" customFormat="1" ht="26.45" customHeight="1" x14ac:dyDescent="0.2">
      <c r="A72" s="77" t="s">
        <v>51</v>
      </c>
      <c r="B72" s="78"/>
      <c r="C72" s="13" t="s">
        <v>125</v>
      </c>
      <c r="D72" s="80" t="s">
        <v>4</v>
      </c>
      <c r="E72" s="73">
        <v>2</v>
      </c>
      <c r="F72" s="75" t="s">
        <v>371</v>
      </c>
      <c r="G72" s="72"/>
      <c r="H72" s="72">
        <f>G72*E72</f>
        <v>0</v>
      </c>
    </row>
    <row r="73" spans="1:8" s="1" customFormat="1" ht="109.5" customHeight="1" x14ac:dyDescent="0.2">
      <c r="A73" s="77"/>
      <c r="B73" s="78"/>
      <c r="C73" s="36" t="s">
        <v>129</v>
      </c>
      <c r="D73" s="80"/>
      <c r="E73" s="73"/>
      <c r="F73" s="75"/>
      <c r="G73" s="72"/>
      <c r="H73" s="72"/>
    </row>
    <row r="74" spans="1:8" s="1" customFormat="1" ht="21" customHeight="1" x14ac:dyDescent="0.2">
      <c r="A74" s="76"/>
      <c r="B74" s="79"/>
      <c r="C74" s="36" t="s">
        <v>127</v>
      </c>
      <c r="D74" s="81"/>
      <c r="E74" s="74"/>
      <c r="F74" s="76"/>
      <c r="G74" s="72"/>
      <c r="H74" s="72"/>
    </row>
    <row r="75" spans="1:8" s="1" customFormat="1" ht="21" customHeight="1" x14ac:dyDescent="0.2">
      <c r="A75" s="77" t="s">
        <v>52</v>
      </c>
      <c r="B75" s="78"/>
      <c r="C75" s="13" t="s">
        <v>130</v>
      </c>
      <c r="D75" s="80" t="s">
        <v>4</v>
      </c>
      <c r="E75" s="73">
        <v>1</v>
      </c>
      <c r="F75" s="75" t="s">
        <v>379</v>
      </c>
      <c r="G75" s="72"/>
      <c r="H75" s="72">
        <f>G75*E75</f>
        <v>0</v>
      </c>
    </row>
    <row r="76" spans="1:8" s="1" customFormat="1" ht="96.75" customHeight="1" x14ac:dyDescent="0.2">
      <c r="A76" s="77"/>
      <c r="B76" s="78"/>
      <c r="C76" s="36" t="s">
        <v>132</v>
      </c>
      <c r="D76" s="80"/>
      <c r="E76" s="73"/>
      <c r="F76" s="75"/>
      <c r="G76" s="72"/>
      <c r="H76" s="72"/>
    </row>
    <row r="77" spans="1:8" s="1" customFormat="1" ht="21" customHeight="1" x14ac:dyDescent="0.2">
      <c r="A77" s="76"/>
      <c r="B77" s="79"/>
      <c r="C77" s="36" t="s">
        <v>131</v>
      </c>
      <c r="D77" s="81"/>
      <c r="E77" s="74"/>
      <c r="F77" s="76"/>
      <c r="G77" s="72"/>
      <c r="H77" s="72"/>
    </row>
    <row r="78" spans="1:8" s="1" customFormat="1" ht="21" customHeight="1" x14ac:dyDescent="0.2">
      <c r="A78" s="77" t="s">
        <v>53</v>
      </c>
      <c r="B78" s="78"/>
      <c r="C78" s="13" t="s">
        <v>133</v>
      </c>
      <c r="D78" s="80" t="s">
        <v>4</v>
      </c>
      <c r="E78" s="73">
        <v>1</v>
      </c>
      <c r="F78" s="75"/>
      <c r="G78" s="72"/>
      <c r="H78" s="72">
        <f>G78*E78</f>
        <v>0</v>
      </c>
    </row>
    <row r="79" spans="1:8" s="1" customFormat="1" ht="58.7" customHeight="1" x14ac:dyDescent="0.2">
      <c r="A79" s="77"/>
      <c r="B79" s="78"/>
      <c r="C79" s="36" t="s">
        <v>134</v>
      </c>
      <c r="D79" s="80"/>
      <c r="E79" s="73"/>
      <c r="F79" s="75"/>
      <c r="G79" s="72"/>
      <c r="H79" s="72"/>
    </row>
    <row r="80" spans="1:8" s="1" customFormat="1" ht="21" customHeight="1" x14ac:dyDescent="0.2">
      <c r="A80" s="76"/>
      <c r="B80" s="79"/>
      <c r="C80" s="36" t="s">
        <v>135</v>
      </c>
      <c r="D80" s="81"/>
      <c r="E80" s="74"/>
      <c r="F80" s="76"/>
      <c r="G80" s="72"/>
      <c r="H80" s="72"/>
    </row>
    <row r="81" spans="1:8" s="1" customFormat="1" ht="24" customHeight="1" x14ac:dyDescent="0.2">
      <c r="A81" s="77" t="s">
        <v>54</v>
      </c>
      <c r="B81" s="78"/>
      <c r="C81" s="13" t="s">
        <v>136</v>
      </c>
      <c r="D81" s="80" t="s">
        <v>4</v>
      </c>
      <c r="E81" s="73">
        <v>1</v>
      </c>
      <c r="F81" s="75" t="s">
        <v>371</v>
      </c>
      <c r="G81" s="72"/>
      <c r="H81" s="72">
        <f>G81*E81</f>
        <v>0</v>
      </c>
    </row>
    <row r="82" spans="1:8" s="1" customFormat="1" ht="83.25" customHeight="1" x14ac:dyDescent="0.2">
      <c r="A82" s="77"/>
      <c r="B82" s="78"/>
      <c r="C82" s="36" t="s">
        <v>137</v>
      </c>
      <c r="D82" s="80"/>
      <c r="E82" s="73"/>
      <c r="F82" s="75"/>
      <c r="G82" s="72"/>
      <c r="H82" s="72"/>
    </row>
    <row r="83" spans="1:8" s="1" customFormat="1" ht="25.5" customHeight="1" x14ac:dyDescent="0.2">
      <c r="A83" s="76"/>
      <c r="B83" s="79"/>
      <c r="C83" s="36" t="s">
        <v>138</v>
      </c>
      <c r="D83" s="81"/>
      <c r="E83" s="74"/>
      <c r="F83" s="76"/>
      <c r="G83" s="72"/>
      <c r="H83" s="72"/>
    </row>
    <row r="84" spans="1:8" s="1" customFormat="1" ht="21" customHeight="1" x14ac:dyDescent="0.2">
      <c r="A84" s="77" t="s">
        <v>55</v>
      </c>
      <c r="B84" s="78"/>
      <c r="C84" s="13" t="s">
        <v>139</v>
      </c>
      <c r="D84" s="80" t="s">
        <v>4</v>
      </c>
      <c r="E84" s="73">
        <v>1</v>
      </c>
      <c r="F84" s="75"/>
      <c r="G84" s="72"/>
      <c r="H84" s="72">
        <f>G84*E84</f>
        <v>0</v>
      </c>
    </row>
    <row r="85" spans="1:8" s="1" customFormat="1" ht="67.7" customHeight="1" x14ac:dyDescent="0.2">
      <c r="A85" s="77"/>
      <c r="B85" s="78"/>
      <c r="C85" s="36" t="s">
        <v>140</v>
      </c>
      <c r="D85" s="80"/>
      <c r="E85" s="73"/>
      <c r="F85" s="75"/>
      <c r="G85" s="72"/>
      <c r="H85" s="72"/>
    </row>
    <row r="86" spans="1:8" s="1" customFormat="1" ht="21" customHeight="1" x14ac:dyDescent="0.2">
      <c r="A86" s="76"/>
      <c r="B86" s="79"/>
      <c r="C86" s="36" t="s">
        <v>141</v>
      </c>
      <c r="D86" s="81"/>
      <c r="E86" s="74"/>
      <c r="F86" s="76"/>
      <c r="G86" s="72"/>
      <c r="H86" s="72"/>
    </row>
    <row r="87" spans="1:8" s="1" customFormat="1" ht="21.75" customHeight="1" x14ac:dyDescent="0.2">
      <c r="A87" s="77" t="s">
        <v>56</v>
      </c>
      <c r="B87" s="78"/>
      <c r="C87" s="13" t="s">
        <v>18</v>
      </c>
      <c r="D87" s="80" t="s">
        <v>4</v>
      </c>
      <c r="E87" s="73">
        <v>1</v>
      </c>
      <c r="F87" s="75" t="s">
        <v>381</v>
      </c>
      <c r="G87" s="72"/>
      <c r="H87" s="72">
        <f>G87*E87</f>
        <v>0</v>
      </c>
    </row>
    <row r="88" spans="1:8" s="1" customFormat="1" ht="53.45" customHeight="1" x14ac:dyDescent="0.2">
      <c r="A88" s="77"/>
      <c r="B88" s="78"/>
      <c r="C88" s="36" t="s">
        <v>19</v>
      </c>
      <c r="D88" s="80"/>
      <c r="E88" s="73"/>
      <c r="F88" s="75"/>
      <c r="G88" s="72"/>
      <c r="H88" s="72"/>
    </row>
    <row r="89" spans="1:8" s="1" customFormat="1" ht="26.45" customHeight="1" x14ac:dyDescent="0.2">
      <c r="A89" s="76"/>
      <c r="B89" s="79"/>
      <c r="C89" s="36" t="s">
        <v>20</v>
      </c>
      <c r="D89" s="81"/>
      <c r="E89" s="74"/>
      <c r="F89" s="76"/>
      <c r="G89" s="72"/>
      <c r="H89" s="72"/>
    </row>
    <row r="90" spans="1:8" s="1" customFormat="1" ht="22.7" customHeight="1" x14ac:dyDescent="0.2">
      <c r="A90" s="77" t="s">
        <v>58</v>
      </c>
      <c r="B90" s="78"/>
      <c r="C90" s="13" t="s">
        <v>41</v>
      </c>
      <c r="D90" s="80" t="s">
        <v>4</v>
      </c>
      <c r="E90" s="73">
        <v>1</v>
      </c>
      <c r="F90" s="75" t="s">
        <v>382</v>
      </c>
      <c r="G90" s="72"/>
      <c r="H90" s="72">
        <f>G90*E90</f>
        <v>0</v>
      </c>
    </row>
    <row r="91" spans="1:8" s="1" customFormat="1" ht="57.75" customHeight="1" x14ac:dyDescent="0.2">
      <c r="A91" s="77"/>
      <c r="B91" s="78"/>
      <c r="C91" s="36" t="s">
        <v>40</v>
      </c>
      <c r="D91" s="80"/>
      <c r="E91" s="73"/>
      <c r="F91" s="75"/>
      <c r="G91" s="72"/>
      <c r="H91" s="72"/>
    </row>
    <row r="92" spans="1:8" s="1" customFormat="1" ht="17.45" customHeight="1" x14ac:dyDescent="0.2">
      <c r="A92" s="76"/>
      <c r="B92" s="79"/>
      <c r="C92" s="36" t="s">
        <v>23</v>
      </c>
      <c r="D92" s="81"/>
      <c r="E92" s="74"/>
      <c r="F92" s="76"/>
      <c r="G92" s="72"/>
      <c r="H92" s="72"/>
    </row>
    <row r="93" spans="1:8" s="1" customFormat="1" ht="22.7" customHeight="1" x14ac:dyDescent="0.2">
      <c r="A93" s="77" t="s">
        <v>59</v>
      </c>
      <c r="B93" s="78"/>
      <c r="C93" s="13" t="s">
        <v>142</v>
      </c>
      <c r="D93" s="80" t="s">
        <v>4</v>
      </c>
      <c r="E93" s="73">
        <v>1</v>
      </c>
      <c r="F93" s="75" t="s">
        <v>383</v>
      </c>
      <c r="G93" s="72"/>
      <c r="H93" s="72">
        <f>G93*E93</f>
        <v>0</v>
      </c>
    </row>
    <row r="94" spans="1:8" s="1" customFormat="1" ht="21" customHeight="1" x14ac:dyDescent="0.2">
      <c r="A94" s="76"/>
      <c r="B94" s="79"/>
      <c r="C94" s="36" t="s">
        <v>143</v>
      </c>
      <c r="D94" s="81"/>
      <c r="E94" s="74"/>
      <c r="F94" s="76"/>
      <c r="G94" s="72"/>
      <c r="H94" s="72"/>
    </row>
    <row r="95" spans="1:8" s="1" customFormat="1" ht="21" customHeight="1" x14ac:dyDescent="0.2">
      <c r="A95" s="85" t="s">
        <v>175</v>
      </c>
      <c r="B95" s="89"/>
      <c r="C95" s="13" t="s">
        <v>144</v>
      </c>
      <c r="D95" s="92" t="s">
        <v>4</v>
      </c>
      <c r="E95" s="95">
        <v>4</v>
      </c>
      <c r="F95" s="98"/>
      <c r="G95" s="72"/>
      <c r="H95" s="72">
        <f>G95*E95</f>
        <v>0</v>
      </c>
    </row>
    <row r="96" spans="1:8" s="1" customFormat="1" ht="45" customHeight="1" x14ac:dyDescent="0.2">
      <c r="A96" s="86"/>
      <c r="B96" s="90"/>
      <c r="C96" s="37" t="s">
        <v>145</v>
      </c>
      <c r="D96" s="93"/>
      <c r="E96" s="96"/>
      <c r="F96" s="99"/>
      <c r="G96" s="72"/>
      <c r="H96" s="72"/>
    </row>
    <row r="97" spans="1:8" s="1" customFormat="1" ht="21" customHeight="1" x14ac:dyDescent="0.2">
      <c r="A97" s="88"/>
      <c r="B97" s="91"/>
      <c r="C97" s="36" t="s">
        <v>146</v>
      </c>
      <c r="D97" s="94"/>
      <c r="E97" s="97"/>
      <c r="F97" s="88"/>
      <c r="G97" s="72"/>
      <c r="H97" s="72"/>
    </row>
    <row r="98" spans="1:8" s="1" customFormat="1" ht="22.7" customHeight="1" x14ac:dyDescent="0.2">
      <c r="A98" s="77" t="s">
        <v>60</v>
      </c>
      <c r="B98" s="78"/>
      <c r="C98" s="13" t="s">
        <v>147</v>
      </c>
      <c r="D98" s="80" t="s">
        <v>4</v>
      </c>
      <c r="E98" s="73">
        <v>1</v>
      </c>
      <c r="F98" s="75"/>
      <c r="G98" s="72"/>
      <c r="H98" s="72">
        <f>G98*E98</f>
        <v>0</v>
      </c>
    </row>
    <row r="99" spans="1:8" s="1" customFormat="1" ht="106.5" customHeight="1" x14ac:dyDescent="0.2">
      <c r="A99" s="77"/>
      <c r="B99" s="78"/>
      <c r="C99" s="36" t="s">
        <v>148</v>
      </c>
      <c r="D99" s="80"/>
      <c r="E99" s="73"/>
      <c r="F99" s="75"/>
      <c r="G99" s="72"/>
      <c r="H99" s="72"/>
    </row>
    <row r="100" spans="1:8" s="1" customFormat="1" ht="24.75" customHeight="1" x14ac:dyDescent="0.2">
      <c r="A100" s="76"/>
      <c r="B100" s="79"/>
      <c r="C100" s="36" t="s">
        <v>149</v>
      </c>
      <c r="D100" s="81"/>
      <c r="E100" s="74"/>
      <c r="F100" s="76"/>
      <c r="G100" s="72"/>
      <c r="H100" s="72"/>
    </row>
    <row r="101" spans="1:8" s="1" customFormat="1" ht="21" customHeight="1" x14ac:dyDescent="0.2">
      <c r="A101" s="77" t="s">
        <v>61</v>
      </c>
      <c r="B101" s="110"/>
      <c r="C101" s="13" t="s">
        <v>150</v>
      </c>
      <c r="D101" s="106" t="s">
        <v>14</v>
      </c>
      <c r="E101" s="95">
        <v>1</v>
      </c>
      <c r="F101" s="75"/>
      <c r="G101" s="72"/>
      <c r="H101" s="72">
        <f>G101*E101</f>
        <v>0</v>
      </c>
    </row>
    <row r="102" spans="1:8" s="1" customFormat="1" ht="40.700000000000003" customHeight="1" x14ac:dyDescent="0.2">
      <c r="A102" s="76"/>
      <c r="B102" s="114"/>
      <c r="C102" s="36" t="s">
        <v>151</v>
      </c>
      <c r="D102" s="94"/>
      <c r="E102" s="104"/>
      <c r="F102" s="76"/>
      <c r="G102" s="72"/>
      <c r="H102" s="72"/>
    </row>
    <row r="103" spans="1:8" s="1" customFormat="1" ht="22.7" customHeight="1" x14ac:dyDescent="0.2">
      <c r="A103" s="77" t="s">
        <v>63</v>
      </c>
      <c r="B103" s="110"/>
      <c r="C103" s="13" t="s">
        <v>77</v>
      </c>
      <c r="D103" s="106" t="s">
        <v>14</v>
      </c>
      <c r="E103" s="95">
        <v>1</v>
      </c>
      <c r="F103" s="75"/>
      <c r="G103" s="72"/>
      <c r="H103" s="72">
        <f>G103*E103</f>
        <v>0</v>
      </c>
    </row>
    <row r="104" spans="1:8" s="1" customFormat="1" ht="38.25" customHeight="1" x14ac:dyDescent="0.2">
      <c r="A104" s="76"/>
      <c r="B104" s="114"/>
      <c r="C104" s="36" t="s">
        <v>152</v>
      </c>
      <c r="D104" s="94"/>
      <c r="E104" s="104"/>
      <c r="F104" s="76"/>
      <c r="G104" s="72"/>
      <c r="H104" s="72"/>
    </row>
    <row r="105" spans="1:8" s="1" customFormat="1" ht="27" customHeight="1" x14ac:dyDescent="0.2">
      <c r="A105" s="77" t="s">
        <v>64</v>
      </c>
      <c r="B105" s="110"/>
      <c r="C105" s="13" t="s">
        <v>153</v>
      </c>
      <c r="D105" s="106" t="s">
        <v>14</v>
      </c>
      <c r="E105" s="95">
        <v>1</v>
      </c>
      <c r="F105" s="75"/>
      <c r="G105" s="72"/>
      <c r="H105" s="72">
        <f>G105*E105</f>
        <v>0</v>
      </c>
    </row>
    <row r="106" spans="1:8" s="1" customFormat="1" ht="39.75" customHeight="1" x14ac:dyDescent="0.2">
      <c r="A106" s="76"/>
      <c r="B106" s="114"/>
      <c r="C106" s="36" t="s">
        <v>154</v>
      </c>
      <c r="D106" s="94"/>
      <c r="E106" s="104"/>
      <c r="F106" s="76"/>
      <c r="G106" s="72"/>
      <c r="H106" s="72"/>
    </row>
    <row r="107" spans="1:8" s="1" customFormat="1" ht="20.25" customHeight="1" x14ac:dyDescent="0.2">
      <c r="A107" s="77" t="s">
        <v>65</v>
      </c>
      <c r="B107" s="110"/>
      <c r="C107" s="13" t="s">
        <v>155</v>
      </c>
      <c r="D107" s="106" t="s">
        <v>14</v>
      </c>
      <c r="E107" s="95">
        <v>1</v>
      </c>
      <c r="F107" s="75"/>
      <c r="G107" s="72"/>
      <c r="H107" s="72">
        <f>G107*E107</f>
        <v>0</v>
      </c>
    </row>
    <row r="108" spans="1:8" s="1" customFormat="1" ht="40.700000000000003" customHeight="1" x14ac:dyDescent="0.2">
      <c r="A108" s="76"/>
      <c r="B108" s="114"/>
      <c r="C108" s="36" t="s">
        <v>156</v>
      </c>
      <c r="D108" s="94"/>
      <c r="E108" s="104"/>
      <c r="F108" s="76"/>
      <c r="G108" s="72"/>
      <c r="H108" s="72"/>
    </row>
    <row r="109" spans="1:8" s="1" customFormat="1" ht="26.45" customHeight="1" x14ac:dyDescent="0.2">
      <c r="A109" s="77" t="s">
        <v>66</v>
      </c>
      <c r="B109" s="110"/>
      <c r="C109" s="13" t="s">
        <v>62</v>
      </c>
      <c r="D109" s="106" t="s">
        <v>14</v>
      </c>
      <c r="E109" s="95">
        <v>2</v>
      </c>
      <c r="F109" s="75"/>
      <c r="G109" s="72"/>
      <c r="H109" s="72">
        <f>G109*E109</f>
        <v>0</v>
      </c>
    </row>
    <row r="110" spans="1:8" s="1" customFormat="1" ht="39.75" customHeight="1" x14ac:dyDescent="0.2">
      <c r="A110" s="76"/>
      <c r="B110" s="114"/>
      <c r="C110" s="36" t="s">
        <v>157</v>
      </c>
      <c r="D110" s="94"/>
      <c r="E110" s="104"/>
      <c r="F110" s="76"/>
      <c r="G110" s="72"/>
      <c r="H110" s="72"/>
    </row>
    <row r="111" spans="1:8" s="1" customFormat="1" ht="22.7" customHeight="1" x14ac:dyDescent="0.2">
      <c r="A111" s="77" t="s">
        <v>67</v>
      </c>
      <c r="B111" s="110"/>
      <c r="C111" s="13" t="s">
        <v>158</v>
      </c>
      <c r="D111" s="131" t="s">
        <v>14</v>
      </c>
      <c r="E111" s="95">
        <v>2</v>
      </c>
      <c r="F111" s="75"/>
      <c r="G111" s="72"/>
      <c r="H111" s="72">
        <f>G111*E111</f>
        <v>0</v>
      </c>
    </row>
    <row r="112" spans="1:8" s="1" customFormat="1" ht="27.75" customHeight="1" x14ac:dyDescent="0.2">
      <c r="A112" s="76"/>
      <c r="B112" s="114"/>
      <c r="C112" s="36" t="s">
        <v>159</v>
      </c>
      <c r="D112" s="81"/>
      <c r="E112" s="104"/>
      <c r="F112" s="76"/>
      <c r="G112" s="72"/>
      <c r="H112" s="72"/>
    </row>
    <row r="113" spans="1:8" s="1" customFormat="1" ht="39" customHeight="1" x14ac:dyDescent="0.2">
      <c r="A113" s="77" t="s">
        <v>68</v>
      </c>
      <c r="B113" s="110"/>
      <c r="C113" s="13" t="s">
        <v>160</v>
      </c>
      <c r="D113" s="106" t="s">
        <v>14</v>
      </c>
      <c r="E113" s="95">
        <v>1</v>
      </c>
      <c r="F113" s="75"/>
      <c r="G113" s="72"/>
      <c r="H113" s="72">
        <f>G113*E113</f>
        <v>0</v>
      </c>
    </row>
    <row r="114" spans="1:8" s="1" customFormat="1" ht="51" customHeight="1" x14ac:dyDescent="0.2">
      <c r="A114" s="76"/>
      <c r="B114" s="114"/>
      <c r="C114" s="36" t="s">
        <v>163</v>
      </c>
      <c r="D114" s="94"/>
      <c r="E114" s="104"/>
      <c r="F114" s="76"/>
      <c r="G114" s="72"/>
      <c r="H114" s="72"/>
    </row>
    <row r="115" spans="1:8" s="1" customFormat="1" ht="27" customHeight="1" x14ac:dyDescent="0.2">
      <c r="A115" s="77" t="s">
        <v>69</v>
      </c>
      <c r="B115" s="110"/>
      <c r="C115" s="13" t="s">
        <v>161</v>
      </c>
      <c r="D115" s="106" t="s">
        <v>14</v>
      </c>
      <c r="E115" s="95">
        <v>1</v>
      </c>
      <c r="F115" s="75"/>
      <c r="G115" s="72"/>
      <c r="H115" s="72">
        <f>G115*E115</f>
        <v>0</v>
      </c>
    </row>
    <row r="116" spans="1:8" s="1" customFormat="1" ht="30" customHeight="1" x14ac:dyDescent="0.2">
      <c r="A116" s="76"/>
      <c r="B116" s="114"/>
      <c r="C116" s="36" t="s">
        <v>162</v>
      </c>
      <c r="D116" s="94"/>
      <c r="E116" s="104"/>
      <c r="F116" s="76"/>
      <c r="G116" s="72"/>
      <c r="H116" s="72"/>
    </row>
    <row r="117" spans="1:8" s="1" customFormat="1" ht="24.75" customHeight="1" x14ac:dyDescent="0.2">
      <c r="A117" s="77" t="s">
        <v>70</v>
      </c>
      <c r="B117" s="110"/>
      <c r="C117" s="13" t="s">
        <v>164</v>
      </c>
      <c r="D117" s="106" t="s">
        <v>14</v>
      </c>
      <c r="E117" s="95">
        <v>2</v>
      </c>
      <c r="F117" s="75"/>
      <c r="G117" s="72"/>
      <c r="H117" s="72">
        <f>G117*E117</f>
        <v>0</v>
      </c>
    </row>
    <row r="118" spans="1:8" s="1" customFormat="1" ht="33" customHeight="1" x14ac:dyDescent="0.2">
      <c r="A118" s="76"/>
      <c r="B118" s="114"/>
      <c r="C118" s="36" t="s">
        <v>165</v>
      </c>
      <c r="D118" s="94"/>
      <c r="E118" s="104"/>
      <c r="F118" s="76"/>
      <c r="G118" s="72"/>
      <c r="H118" s="72"/>
    </row>
    <row r="119" spans="1:8" s="1" customFormat="1" ht="24" customHeight="1" x14ac:dyDescent="0.2">
      <c r="A119" s="77" t="s">
        <v>71</v>
      </c>
      <c r="B119" s="110"/>
      <c r="C119" s="13" t="s">
        <v>27</v>
      </c>
      <c r="D119" s="106" t="s">
        <v>14</v>
      </c>
      <c r="E119" s="95">
        <v>1</v>
      </c>
      <c r="F119" s="75"/>
      <c r="G119" s="72"/>
      <c r="H119" s="72">
        <f>G119*E119</f>
        <v>0</v>
      </c>
    </row>
    <row r="120" spans="1:8" s="1" customFormat="1" ht="42.75" customHeight="1" x14ac:dyDescent="0.2">
      <c r="A120" s="76"/>
      <c r="B120" s="114"/>
      <c r="C120" s="36" t="s">
        <v>166</v>
      </c>
      <c r="D120" s="94"/>
      <c r="E120" s="104"/>
      <c r="F120" s="76"/>
      <c r="G120" s="72"/>
      <c r="H120" s="72"/>
    </row>
    <row r="121" spans="1:8" s="1" customFormat="1" ht="22.7" customHeight="1" x14ac:dyDescent="0.2">
      <c r="A121" s="77" t="s">
        <v>78</v>
      </c>
      <c r="B121" s="110"/>
      <c r="C121" s="13" t="s">
        <v>25</v>
      </c>
      <c r="D121" s="106" t="s">
        <v>14</v>
      </c>
      <c r="E121" s="95">
        <v>1</v>
      </c>
      <c r="F121" s="75" t="s">
        <v>384</v>
      </c>
      <c r="G121" s="72"/>
      <c r="H121" s="72">
        <f>G121*E121</f>
        <v>0</v>
      </c>
    </row>
    <row r="122" spans="1:8" s="1" customFormat="1" ht="40.700000000000003" customHeight="1" thickBot="1" x14ac:dyDescent="0.25">
      <c r="A122" s="109"/>
      <c r="B122" s="111"/>
      <c r="C122" s="16" t="s">
        <v>167</v>
      </c>
      <c r="D122" s="112"/>
      <c r="E122" s="113"/>
      <c r="F122" s="109"/>
      <c r="G122" s="115"/>
      <c r="H122" s="115"/>
    </row>
    <row r="123" spans="1:8" s="1" customFormat="1" x14ac:dyDescent="0.2">
      <c r="A123" s="17"/>
      <c r="B123" s="25"/>
      <c r="C123" s="11" t="s">
        <v>5</v>
      </c>
      <c r="D123" s="18"/>
      <c r="E123" s="19"/>
      <c r="F123" s="26"/>
      <c r="G123" s="27"/>
      <c r="H123" s="27"/>
    </row>
    <row r="124" spans="1:8" s="1" customFormat="1" ht="51.75" customHeight="1" thickBot="1" x14ac:dyDescent="0.25">
      <c r="A124" s="17"/>
      <c r="B124" s="25"/>
      <c r="C124" s="107" t="s">
        <v>9</v>
      </c>
      <c r="D124" s="108"/>
      <c r="E124" s="108"/>
      <c r="F124" s="28"/>
      <c r="G124" s="27"/>
      <c r="H124" s="27"/>
    </row>
    <row r="125" spans="1:8" ht="13.5" thickBot="1" x14ac:dyDescent="0.25">
      <c r="A125" s="29"/>
      <c r="B125" s="30"/>
      <c r="C125" s="31" t="s">
        <v>26</v>
      </c>
      <c r="D125" s="32"/>
      <c r="E125" s="32"/>
      <c r="F125" s="33"/>
      <c r="G125" s="34"/>
      <c r="H125" s="35">
        <f>SUM(H10:H122)</f>
        <v>0</v>
      </c>
    </row>
    <row r="126" spans="1:8" x14ac:dyDescent="0.2">
      <c r="C126" s="3"/>
    </row>
    <row r="127" spans="1:8" x14ac:dyDescent="0.2">
      <c r="C127" s="3"/>
    </row>
    <row r="128" spans="1:8" x14ac:dyDescent="0.2">
      <c r="C128" s="3"/>
    </row>
    <row r="129" spans="1:3" x14ac:dyDescent="0.2">
      <c r="C129" s="3"/>
    </row>
    <row r="130" spans="1:3" x14ac:dyDescent="0.2">
      <c r="C130" s="3"/>
    </row>
    <row r="131" spans="1:3" x14ac:dyDescent="0.2">
      <c r="C131" s="3"/>
    </row>
    <row r="132" spans="1:3" x14ac:dyDescent="0.2">
      <c r="C132" s="3"/>
    </row>
    <row r="133" spans="1:3" x14ac:dyDescent="0.2">
      <c r="C133" s="3"/>
    </row>
    <row r="134" spans="1:3" x14ac:dyDescent="0.2">
      <c r="C134" s="3"/>
    </row>
    <row r="135" spans="1:3" x14ac:dyDescent="0.2">
      <c r="C135" s="3"/>
    </row>
    <row r="136" spans="1:3" x14ac:dyDescent="0.2">
      <c r="C136" s="3"/>
    </row>
    <row r="137" spans="1:3" x14ac:dyDescent="0.2">
      <c r="C137" s="3"/>
    </row>
    <row r="138" spans="1:3" x14ac:dyDescent="0.2">
      <c r="C138" s="3"/>
    </row>
    <row r="139" spans="1:3" x14ac:dyDescent="0.2">
      <c r="A139"/>
      <c r="C139" s="3"/>
    </row>
    <row r="140" spans="1:3" x14ac:dyDescent="0.2">
      <c r="A140"/>
      <c r="C140" s="3"/>
    </row>
    <row r="141" spans="1:3" x14ac:dyDescent="0.2">
      <c r="A141"/>
      <c r="C141" s="3"/>
    </row>
    <row r="142" spans="1:3" x14ac:dyDescent="0.2">
      <c r="A142"/>
      <c r="C142" s="3"/>
    </row>
    <row r="143" spans="1:3" x14ac:dyDescent="0.2">
      <c r="A143"/>
      <c r="C143" s="3"/>
    </row>
    <row r="144" spans="1:3" x14ac:dyDescent="0.2">
      <c r="A144"/>
      <c r="C144" s="3"/>
    </row>
    <row r="145" spans="1:3" x14ac:dyDescent="0.2">
      <c r="A145"/>
      <c r="C145" s="3"/>
    </row>
    <row r="146" spans="1:3" x14ac:dyDescent="0.2">
      <c r="A146"/>
      <c r="C146" s="3"/>
    </row>
    <row r="147" spans="1:3" x14ac:dyDescent="0.2">
      <c r="A147"/>
      <c r="C147" s="3"/>
    </row>
    <row r="148" spans="1:3" x14ac:dyDescent="0.2">
      <c r="A148"/>
      <c r="C148" s="3"/>
    </row>
    <row r="149" spans="1:3" x14ac:dyDescent="0.2">
      <c r="A149"/>
      <c r="C149" s="3"/>
    </row>
    <row r="150" spans="1:3" x14ac:dyDescent="0.2">
      <c r="A150"/>
      <c r="C150" s="3"/>
    </row>
    <row r="151" spans="1:3" x14ac:dyDescent="0.2">
      <c r="A151"/>
      <c r="C151" s="3"/>
    </row>
    <row r="152" spans="1:3" x14ac:dyDescent="0.2">
      <c r="A152"/>
      <c r="C152" s="3"/>
    </row>
    <row r="153" spans="1:3" x14ac:dyDescent="0.2">
      <c r="A153"/>
      <c r="C153" s="3"/>
    </row>
    <row r="154" spans="1:3" x14ac:dyDescent="0.2">
      <c r="A154"/>
      <c r="C154" s="3"/>
    </row>
    <row r="155" spans="1:3" x14ac:dyDescent="0.2">
      <c r="A155"/>
      <c r="C155" s="3"/>
    </row>
    <row r="156" spans="1:3" x14ac:dyDescent="0.2">
      <c r="A156"/>
      <c r="C156" s="3"/>
    </row>
    <row r="157" spans="1:3" x14ac:dyDescent="0.2">
      <c r="A157"/>
      <c r="C157" s="3"/>
    </row>
    <row r="158" spans="1:3" x14ac:dyDescent="0.2">
      <c r="A158"/>
      <c r="C158" s="3"/>
    </row>
    <row r="159" spans="1:3" x14ac:dyDescent="0.2">
      <c r="A159"/>
      <c r="C159" s="3"/>
    </row>
    <row r="160" spans="1:3" x14ac:dyDescent="0.2">
      <c r="A160"/>
      <c r="C160" s="3"/>
    </row>
    <row r="161" spans="1:3" x14ac:dyDescent="0.2">
      <c r="A161"/>
      <c r="C161" s="3"/>
    </row>
    <row r="162" spans="1:3" x14ac:dyDescent="0.2">
      <c r="A162"/>
      <c r="C162" s="3"/>
    </row>
    <row r="163" spans="1:3" x14ac:dyDescent="0.2">
      <c r="A163"/>
      <c r="C163" s="3"/>
    </row>
    <row r="164" spans="1:3" x14ac:dyDescent="0.2">
      <c r="A164"/>
      <c r="C164" s="3"/>
    </row>
    <row r="165" spans="1:3" x14ac:dyDescent="0.2">
      <c r="A165"/>
      <c r="C165" s="3"/>
    </row>
    <row r="166" spans="1:3" x14ac:dyDescent="0.2">
      <c r="A166"/>
      <c r="C166" s="3"/>
    </row>
    <row r="167" spans="1:3" x14ac:dyDescent="0.2">
      <c r="A167"/>
      <c r="C167" s="3"/>
    </row>
    <row r="168" spans="1:3" x14ac:dyDescent="0.2">
      <c r="A168"/>
      <c r="C168" s="3"/>
    </row>
    <row r="169" spans="1:3" x14ac:dyDescent="0.2">
      <c r="A169"/>
      <c r="C169" s="3"/>
    </row>
    <row r="170" spans="1:3" x14ac:dyDescent="0.2">
      <c r="A170"/>
      <c r="C170" s="3"/>
    </row>
    <row r="171" spans="1:3" x14ac:dyDescent="0.2">
      <c r="A171"/>
      <c r="C171" s="3"/>
    </row>
    <row r="172" spans="1:3" x14ac:dyDescent="0.2">
      <c r="A172"/>
      <c r="C172" s="3"/>
    </row>
    <row r="173" spans="1:3" x14ac:dyDescent="0.2">
      <c r="A173"/>
      <c r="C173" s="3"/>
    </row>
    <row r="174" spans="1:3" x14ac:dyDescent="0.2">
      <c r="A174"/>
      <c r="C174" s="3"/>
    </row>
    <row r="175" spans="1:3" x14ac:dyDescent="0.2">
      <c r="A175"/>
      <c r="C175" s="3"/>
    </row>
    <row r="176" spans="1:3" x14ac:dyDescent="0.2">
      <c r="A176"/>
      <c r="C176" s="3"/>
    </row>
    <row r="177" spans="1:3" x14ac:dyDescent="0.2">
      <c r="A177"/>
      <c r="C177" s="3"/>
    </row>
    <row r="178" spans="1:3" x14ac:dyDescent="0.2">
      <c r="A178"/>
      <c r="C178" s="3"/>
    </row>
    <row r="179" spans="1:3" x14ac:dyDescent="0.2">
      <c r="A179"/>
      <c r="C179" s="3"/>
    </row>
    <row r="180" spans="1:3" x14ac:dyDescent="0.2">
      <c r="A180"/>
      <c r="C180" s="3"/>
    </row>
    <row r="181" spans="1:3" x14ac:dyDescent="0.2">
      <c r="A181"/>
      <c r="C181" s="3"/>
    </row>
    <row r="182" spans="1:3" x14ac:dyDescent="0.2">
      <c r="A182"/>
      <c r="C182" s="3"/>
    </row>
    <row r="183" spans="1:3" x14ac:dyDescent="0.2">
      <c r="A183"/>
      <c r="C183" s="3"/>
    </row>
    <row r="184" spans="1:3" x14ac:dyDescent="0.2">
      <c r="A184"/>
      <c r="C184" s="3"/>
    </row>
    <row r="185" spans="1:3" x14ac:dyDescent="0.2">
      <c r="A185"/>
      <c r="C185" s="3"/>
    </row>
    <row r="186" spans="1:3" x14ac:dyDescent="0.2">
      <c r="A186"/>
      <c r="C186" s="3"/>
    </row>
    <row r="187" spans="1:3" x14ac:dyDescent="0.2">
      <c r="A187"/>
      <c r="C187" s="3"/>
    </row>
    <row r="188" spans="1:3" x14ac:dyDescent="0.2">
      <c r="A188"/>
      <c r="C188" s="3"/>
    </row>
    <row r="189" spans="1:3" x14ac:dyDescent="0.2">
      <c r="A189"/>
      <c r="C189" s="3"/>
    </row>
    <row r="190" spans="1:3" x14ac:dyDescent="0.2">
      <c r="A190"/>
      <c r="C190" s="3"/>
    </row>
    <row r="191" spans="1:3" x14ac:dyDescent="0.2">
      <c r="A191"/>
      <c r="C191" s="3"/>
    </row>
    <row r="192" spans="1:3" x14ac:dyDescent="0.2">
      <c r="A192"/>
      <c r="C192" s="3"/>
    </row>
    <row r="193" spans="1:3" x14ac:dyDescent="0.2">
      <c r="A193"/>
      <c r="C193" s="3"/>
    </row>
    <row r="194" spans="1:3" x14ac:dyDescent="0.2">
      <c r="A194"/>
      <c r="C194" s="3"/>
    </row>
    <row r="195" spans="1:3" x14ac:dyDescent="0.2">
      <c r="A195"/>
      <c r="C195" s="3"/>
    </row>
    <row r="196" spans="1:3" x14ac:dyDescent="0.2">
      <c r="A196"/>
      <c r="C196" s="3"/>
    </row>
    <row r="197" spans="1:3" x14ac:dyDescent="0.2">
      <c r="A197"/>
      <c r="C197" s="3"/>
    </row>
    <row r="198" spans="1:3" x14ac:dyDescent="0.2">
      <c r="A198"/>
      <c r="C198" s="3"/>
    </row>
    <row r="199" spans="1:3" x14ac:dyDescent="0.2">
      <c r="A199"/>
      <c r="C199" s="3"/>
    </row>
    <row r="200" spans="1:3" x14ac:dyDescent="0.2">
      <c r="A200"/>
      <c r="C200" s="3"/>
    </row>
    <row r="201" spans="1:3" x14ac:dyDescent="0.2">
      <c r="A201"/>
      <c r="C201" s="3"/>
    </row>
    <row r="202" spans="1:3" x14ac:dyDescent="0.2">
      <c r="A202"/>
      <c r="C202" s="3"/>
    </row>
    <row r="203" spans="1:3" x14ac:dyDescent="0.2">
      <c r="A203"/>
      <c r="C203" s="3"/>
    </row>
    <row r="204" spans="1:3" x14ac:dyDescent="0.2">
      <c r="A204"/>
      <c r="C204" s="3"/>
    </row>
  </sheetData>
  <mergeCells count="303">
    <mergeCell ref="F101:F102"/>
    <mergeCell ref="G101:G102"/>
    <mergeCell ref="F45:F47"/>
    <mergeCell ref="G45:G47"/>
    <mergeCell ref="G36:G38"/>
    <mergeCell ref="D93:D94"/>
    <mergeCell ref="E93:E94"/>
    <mergeCell ref="F93:F94"/>
    <mergeCell ref="G93:G94"/>
    <mergeCell ref="A111:A112"/>
    <mergeCell ref="B111:B112"/>
    <mergeCell ref="A109:A110"/>
    <mergeCell ref="B109:B110"/>
    <mergeCell ref="D109:D110"/>
    <mergeCell ref="E109:E110"/>
    <mergeCell ref="F109:F110"/>
    <mergeCell ref="A107:A108"/>
    <mergeCell ref="B107:B108"/>
    <mergeCell ref="D107:D108"/>
    <mergeCell ref="E107:E108"/>
    <mergeCell ref="F107:F108"/>
    <mergeCell ref="G107:G108"/>
    <mergeCell ref="A101:A102"/>
    <mergeCell ref="B101:B102"/>
    <mergeCell ref="D101:D102"/>
    <mergeCell ref="E101:E102"/>
    <mergeCell ref="A21:A23"/>
    <mergeCell ref="B21:B23"/>
    <mergeCell ref="D21:D23"/>
    <mergeCell ref="E21:E23"/>
    <mergeCell ref="F21:F23"/>
    <mergeCell ref="G21:G23"/>
    <mergeCell ref="H21:H23"/>
    <mergeCell ref="A24:A26"/>
    <mergeCell ref="B24:B26"/>
    <mergeCell ref="D24:D26"/>
    <mergeCell ref="B117:B118"/>
    <mergeCell ref="D117:D118"/>
    <mergeCell ref="E117:E118"/>
    <mergeCell ref="F117:F118"/>
    <mergeCell ref="G117:G118"/>
    <mergeCell ref="H117:H118"/>
    <mergeCell ref="H113:H114"/>
    <mergeCell ref="G109:G110"/>
    <mergeCell ref="H109:H110"/>
    <mergeCell ref="D111:D112"/>
    <mergeCell ref="E111:E112"/>
    <mergeCell ref="F111:F112"/>
    <mergeCell ref="G111:G112"/>
    <mergeCell ref="H111:H112"/>
    <mergeCell ref="G113:G114"/>
    <mergeCell ref="B119:B120"/>
    <mergeCell ref="G6:G7"/>
    <mergeCell ref="H6:H7"/>
    <mergeCell ref="A10:A12"/>
    <mergeCell ref="B10:B12"/>
    <mergeCell ref="D10:D12"/>
    <mergeCell ref="E10:E12"/>
    <mergeCell ref="F10:F12"/>
    <mergeCell ref="G10:G12"/>
    <mergeCell ref="H10:H12"/>
    <mergeCell ref="A6:A7"/>
    <mergeCell ref="B6:B7"/>
    <mergeCell ref="C6:C7"/>
    <mergeCell ref="D6:D7"/>
    <mergeCell ref="E6:E7"/>
    <mergeCell ref="F6:F7"/>
    <mergeCell ref="A115:A116"/>
    <mergeCell ref="B115:B116"/>
    <mergeCell ref="D115:D116"/>
    <mergeCell ref="E115:E116"/>
    <mergeCell ref="F115:F116"/>
    <mergeCell ref="G115:G116"/>
    <mergeCell ref="H115:H116"/>
    <mergeCell ref="A117:A118"/>
    <mergeCell ref="F103:F104"/>
    <mergeCell ref="H36:H38"/>
    <mergeCell ref="E42:E44"/>
    <mergeCell ref="F42:F44"/>
    <mergeCell ref="G42:G44"/>
    <mergeCell ref="H42:H44"/>
    <mergeCell ref="G121:G122"/>
    <mergeCell ref="H121:H122"/>
    <mergeCell ref="A103:A104"/>
    <mergeCell ref="G103:G104"/>
    <mergeCell ref="H103:H104"/>
    <mergeCell ref="A105:A106"/>
    <mergeCell ref="B105:B106"/>
    <mergeCell ref="D105:D106"/>
    <mergeCell ref="E105:E106"/>
    <mergeCell ref="F105:F106"/>
    <mergeCell ref="G105:G106"/>
    <mergeCell ref="H105:H106"/>
    <mergeCell ref="A113:A114"/>
    <mergeCell ref="B113:B114"/>
    <mergeCell ref="D113:D114"/>
    <mergeCell ref="E113:E114"/>
    <mergeCell ref="F113:F114"/>
    <mergeCell ref="A119:A120"/>
    <mergeCell ref="B93:B94"/>
    <mergeCell ref="D119:D120"/>
    <mergeCell ref="E119:E120"/>
    <mergeCell ref="F119:F120"/>
    <mergeCell ref="G119:G120"/>
    <mergeCell ref="H119:H120"/>
    <mergeCell ref="C124:E124"/>
    <mergeCell ref="A36:A38"/>
    <mergeCell ref="B36:B38"/>
    <mergeCell ref="D36:D38"/>
    <mergeCell ref="E36:E38"/>
    <mergeCell ref="F36:F38"/>
    <mergeCell ref="A90:A92"/>
    <mergeCell ref="B90:B92"/>
    <mergeCell ref="D90:D92"/>
    <mergeCell ref="E90:E92"/>
    <mergeCell ref="A121:A122"/>
    <mergeCell ref="B121:B122"/>
    <mergeCell ref="D121:D122"/>
    <mergeCell ref="E121:E122"/>
    <mergeCell ref="F121:F122"/>
    <mergeCell ref="B103:B104"/>
    <mergeCell ref="D103:D104"/>
    <mergeCell ref="E103:E104"/>
    <mergeCell ref="H51:H53"/>
    <mergeCell ref="H107:H108"/>
    <mergeCell ref="H54:H56"/>
    <mergeCell ref="A54:A56"/>
    <mergeCell ref="B54:B56"/>
    <mergeCell ref="D54:D56"/>
    <mergeCell ref="E54:E56"/>
    <mergeCell ref="F54:F56"/>
    <mergeCell ref="G54:G56"/>
    <mergeCell ref="F90:F92"/>
    <mergeCell ref="G90:G92"/>
    <mergeCell ref="H90:H92"/>
    <mergeCell ref="A69:A71"/>
    <mergeCell ref="B69:B71"/>
    <mergeCell ref="D69:D71"/>
    <mergeCell ref="E69:E71"/>
    <mergeCell ref="F69:F71"/>
    <mergeCell ref="G69:G71"/>
    <mergeCell ref="H69:H71"/>
    <mergeCell ref="E66:E68"/>
    <mergeCell ref="F66:F68"/>
    <mergeCell ref="G66:G68"/>
    <mergeCell ref="H66:H68"/>
    <mergeCell ref="A93:A94"/>
    <mergeCell ref="H63:H65"/>
    <mergeCell ref="A66:A68"/>
    <mergeCell ref="B66:B68"/>
    <mergeCell ref="D66:D68"/>
    <mergeCell ref="D63:D65"/>
    <mergeCell ref="E63:E65"/>
    <mergeCell ref="F63:F65"/>
    <mergeCell ref="G63:G65"/>
    <mergeCell ref="H57:H59"/>
    <mergeCell ref="H93:H94"/>
    <mergeCell ref="A72:A74"/>
    <mergeCell ref="B72:B74"/>
    <mergeCell ref="D72:D74"/>
    <mergeCell ref="E72:E74"/>
    <mergeCell ref="F72:F74"/>
    <mergeCell ref="G72:G74"/>
    <mergeCell ref="H72:H74"/>
    <mergeCell ref="A60:A62"/>
    <mergeCell ref="B60:B62"/>
    <mergeCell ref="D60:D62"/>
    <mergeCell ref="E60:E62"/>
    <mergeCell ref="F60:F62"/>
    <mergeCell ref="G60:G62"/>
    <mergeCell ref="H60:H62"/>
    <mergeCell ref="A75:A77"/>
    <mergeCell ref="B75:B77"/>
    <mergeCell ref="D75:D77"/>
    <mergeCell ref="E75:E77"/>
    <mergeCell ref="F75:F77"/>
    <mergeCell ref="G75:G77"/>
    <mergeCell ref="H75:H77"/>
    <mergeCell ref="A63:A65"/>
    <mergeCell ref="B63:B65"/>
    <mergeCell ref="H78:H80"/>
    <mergeCell ref="A87:A89"/>
    <mergeCell ref="B87:B89"/>
    <mergeCell ref="D87:D89"/>
    <mergeCell ref="E87:E89"/>
    <mergeCell ref="F87:F89"/>
    <mergeCell ref="G87:G89"/>
    <mergeCell ref="H87:H89"/>
    <mergeCell ref="A84:A86"/>
    <mergeCell ref="B84:B86"/>
    <mergeCell ref="D84:D86"/>
    <mergeCell ref="E84:E86"/>
    <mergeCell ref="F84:F86"/>
    <mergeCell ref="G84:G86"/>
    <mergeCell ref="H84:H86"/>
    <mergeCell ref="H81:H83"/>
    <mergeCell ref="A78:A80"/>
    <mergeCell ref="B78:B80"/>
    <mergeCell ref="D78:D80"/>
    <mergeCell ref="A81:A83"/>
    <mergeCell ref="B81:B83"/>
    <mergeCell ref="D81:D83"/>
    <mergeCell ref="E81:E83"/>
    <mergeCell ref="F81:F83"/>
    <mergeCell ref="G81:G83"/>
    <mergeCell ref="E78:E80"/>
    <mergeCell ref="F78:F80"/>
    <mergeCell ref="G78:G80"/>
    <mergeCell ref="A13:A14"/>
    <mergeCell ref="B13:B14"/>
    <mergeCell ref="D13:D14"/>
    <mergeCell ref="E13:E14"/>
    <mergeCell ref="F13:F14"/>
    <mergeCell ref="G13:G14"/>
    <mergeCell ref="A30:A32"/>
    <mergeCell ref="B30:B32"/>
    <mergeCell ref="D30:D32"/>
    <mergeCell ref="E30:E32"/>
    <mergeCell ref="F30:F32"/>
    <mergeCell ref="G30:G32"/>
    <mergeCell ref="A51:A53"/>
    <mergeCell ref="B51:B53"/>
    <mergeCell ref="D51:D53"/>
    <mergeCell ref="E51:E53"/>
    <mergeCell ref="F51:F53"/>
    <mergeCell ref="G51:G53"/>
    <mergeCell ref="A33:A35"/>
    <mergeCell ref="B33:B35"/>
    <mergeCell ref="H13:H14"/>
    <mergeCell ref="A18:A20"/>
    <mergeCell ref="B18:B20"/>
    <mergeCell ref="D18:D20"/>
    <mergeCell ref="E18:E20"/>
    <mergeCell ref="F18:F20"/>
    <mergeCell ref="G18:G20"/>
    <mergeCell ref="H18:H20"/>
    <mergeCell ref="A15:A17"/>
    <mergeCell ref="B15:B17"/>
    <mergeCell ref="D15:D17"/>
    <mergeCell ref="E15:E17"/>
    <mergeCell ref="F15:F17"/>
    <mergeCell ref="G15:G17"/>
    <mergeCell ref="H15:H17"/>
    <mergeCell ref="H30:H32"/>
    <mergeCell ref="E24:E26"/>
    <mergeCell ref="F24:F26"/>
    <mergeCell ref="G24:G26"/>
    <mergeCell ref="H24:H26"/>
    <mergeCell ref="A27:A29"/>
    <mergeCell ref="B27:B29"/>
    <mergeCell ref="D27:D29"/>
    <mergeCell ref="E27:E29"/>
    <mergeCell ref="F27:F29"/>
    <mergeCell ref="G27:G29"/>
    <mergeCell ref="H27:H29"/>
    <mergeCell ref="D33:D35"/>
    <mergeCell ref="E33:E35"/>
    <mergeCell ref="F33:F35"/>
    <mergeCell ref="G33:G35"/>
    <mergeCell ref="H33:H35"/>
    <mergeCell ref="A48:A50"/>
    <mergeCell ref="B48:B50"/>
    <mergeCell ref="D48:D50"/>
    <mergeCell ref="E48:E50"/>
    <mergeCell ref="F48:F50"/>
    <mergeCell ref="G48:G50"/>
    <mergeCell ref="H48:H50"/>
    <mergeCell ref="E39:E41"/>
    <mergeCell ref="F39:F41"/>
    <mergeCell ref="G39:G41"/>
    <mergeCell ref="A39:A41"/>
    <mergeCell ref="B39:B41"/>
    <mergeCell ref="D39:D41"/>
    <mergeCell ref="A42:A44"/>
    <mergeCell ref="B42:B44"/>
    <mergeCell ref="D42:D44"/>
    <mergeCell ref="B45:B47"/>
    <mergeCell ref="D45:D47"/>
    <mergeCell ref="E45:E47"/>
    <mergeCell ref="H101:H102"/>
    <mergeCell ref="E98:E100"/>
    <mergeCell ref="F98:F100"/>
    <mergeCell ref="G98:G100"/>
    <mergeCell ref="H98:H100"/>
    <mergeCell ref="A98:A100"/>
    <mergeCell ref="B98:B100"/>
    <mergeCell ref="D98:D100"/>
    <mergeCell ref="H39:H41"/>
    <mergeCell ref="H45:H47"/>
    <mergeCell ref="A45:A47"/>
    <mergeCell ref="A95:A97"/>
    <mergeCell ref="B95:B97"/>
    <mergeCell ref="D95:D97"/>
    <mergeCell ref="E95:E97"/>
    <mergeCell ref="F95:F97"/>
    <mergeCell ref="G95:G97"/>
    <mergeCell ref="H95:H97"/>
    <mergeCell ref="A57:A59"/>
    <mergeCell ref="B57:B59"/>
    <mergeCell ref="D57:D59"/>
    <mergeCell ref="E57:E59"/>
    <mergeCell ref="F57:F59"/>
    <mergeCell ref="G57:G59"/>
  </mergeCells>
  <printOptions horizontalCentered="1"/>
  <pageMargins left="0.6692913385826772" right="0.78740157480314965" top="1.1811023622047245" bottom="0.78740157480314965" header="0.78740157480314965" footer="0.51181102362204722"/>
  <pageSetup paperSize="9" orientation="landscape" r:id="rId1"/>
  <headerFooter alignWithMargins="0">
    <oddHeader>&amp;L&amp;8Lukovany - kanalizace a ČOV
PS 02.1 Technologie ČOV&amp;R&amp;8DPS, 01/2021
Soupis strojů a zařízení ČOV</oddHeader>
    <oddFooter>&amp;C&amp;"Arial CE,Obyčejné"&amp;7  Strana &amp;P z &amp;N</oddFooter>
  </headerFooter>
  <rowBreaks count="14" manualBreakCount="14">
    <brk id="14" max="7" man="1"/>
    <brk id="20" max="7" man="1"/>
    <brk id="26" max="7" man="1"/>
    <brk id="35" max="7" man="1"/>
    <brk id="44" max="7" man="1"/>
    <brk id="50" max="7" man="1"/>
    <brk id="56" max="7" man="1"/>
    <brk id="62" max="7" man="1"/>
    <brk id="68" max="7" man="1"/>
    <brk id="74" max="7" man="1"/>
    <brk id="83" max="7" man="1"/>
    <brk id="97" max="7" man="1"/>
    <brk id="108" max="7" man="1"/>
    <brk id="118"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4"/>
  <sheetViews>
    <sheetView topLeftCell="A40" zoomScaleNormal="100" zoomScalePageLayoutView="60" workbookViewId="0">
      <selection activeCell="W70" sqref="W70"/>
    </sheetView>
  </sheetViews>
  <sheetFormatPr defaultColWidth="8.42578125" defaultRowHeight="12.75" outlineLevelRow="1" x14ac:dyDescent="0.2"/>
  <cols>
    <col min="1" max="1" width="4.140625" style="39" customWidth="1"/>
    <col min="2" max="2" width="14" style="42" customWidth="1"/>
    <col min="3" max="3" width="37.140625" style="42" customWidth="1"/>
    <col min="4" max="4" width="4.42578125" style="39" customWidth="1"/>
    <col min="5" max="5" width="10.28515625" style="39" customWidth="1"/>
    <col min="6" max="6" width="9.5703125" style="39" customWidth="1"/>
    <col min="7" max="7" width="11.140625" style="39" customWidth="1"/>
    <col min="8" max="21" width="11.28515625" style="39" hidden="1" customWidth="1"/>
    <col min="22" max="28" width="8.42578125" style="39"/>
    <col min="29" max="39" width="11.28515625" style="39" hidden="1" customWidth="1"/>
    <col min="40" max="16384" width="8.42578125" style="39"/>
  </cols>
  <sheetData>
    <row r="1" spans="1:60" ht="15.75" customHeight="1" x14ac:dyDescent="0.25">
      <c r="A1" s="133" t="s">
        <v>176</v>
      </c>
      <c r="B1" s="133"/>
      <c r="C1" s="133"/>
      <c r="D1" s="133"/>
      <c r="E1" s="133"/>
      <c r="F1" s="133"/>
      <c r="G1" s="133"/>
      <c r="AE1" s="39" t="s">
        <v>177</v>
      </c>
    </row>
    <row r="2" spans="1:60" ht="25.15" customHeight="1" x14ac:dyDescent="0.2">
      <c r="A2" s="40" t="s">
        <v>178</v>
      </c>
      <c r="B2" s="41" t="s">
        <v>179</v>
      </c>
      <c r="C2" s="134" t="s">
        <v>180</v>
      </c>
      <c r="D2" s="134"/>
      <c r="E2" s="134"/>
      <c r="F2" s="134"/>
      <c r="G2" s="134"/>
      <c r="AE2" s="39" t="s">
        <v>181</v>
      </c>
    </row>
    <row r="3" spans="1:60" ht="25.15" customHeight="1" x14ac:dyDescent="0.2">
      <c r="A3" s="40" t="s">
        <v>182</v>
      </c>
      <c r="B3" s="41" t="s">
        <v>183</v>
      </c>
      <c r="C3" s="134" t="s">
        <v>184</v>
      </c>
      <c r="D3" s="134"/>
      <c r="E3" s="134"/>
      <c r="F3" s="134"/>
      <c r="G3" s="134"/>
      <c r="AC3" s="42" t="s">
        <v>185</v>
      </c>
      <c r="AE3" s="39" t="s">
        <v>186</v>
      </c>
    </row>
    <row r="4" spans="1:60" ht="25.15" customHeight="1" x14ac:dyDescent="0.2">
      <c r="A4" s="43" t="s">
        <v>187</v>
      </c>
      <c r="B4" s="44" t="s">
        <v>188</v>
      </c>
      <c r="C4" s="135" t="s">
        <v>189</v>
      </c>
      <c r="D4" s="135"/>
      <c r="E4" s="135"/>
      <c r="F4" s="135"/>
      <c r="G4" s="135"/>
      <c r="AE4" s="39" t="s">
        <v>190</v>
      </c>
    </row>
    <row r="5" spans="1:60" ht="13.15" customHeight="1" x14ac:dyDescent="0.2">
      <c r="D5" s="45"/>
    </row>
    <row r="6" spans="1:60" ht="39.6" customHeight="1" x14ac:dyDescent="0.2">
      <c r="A6" s="46" t="s">
        <v>191</v>
      </c>
      <c r="B6" s="47" t="s">
        <v>192</v>
      </c>
      <c r="C6" s="47" t="s">
        <v>193</v>
      </c>
      <c r="D6" s="48" t="s">
        <v>2</v>
      </c>
      <c r="E6" s="46" t="s">
        <v>194</v>
      </c>
      <c r="F6" s="49" t="s">
        <v>195</v>
      </c>
      <c r="G6" s="46" t="s">
        <v>196</v>
      </c>
      <c r="H6" s="50" t="s">
        <v>197</v>
      </c>
      <c r="I6" s="50" t="s">
        <v>198</v>
      </c>
      <c r="J6" s="50" t="s">
        <v>199</v>
      </c>
      <c r="K6" s="50" t="s">
        <v>200</v>
      </c>
      <c r="L6" s="50" t="s">
        <v>201</v>
      </c>
      <c r="M6" s="50" t="s">
        <v>202</v>
      </c>
      <c r="N6" s="50" t="s">
        <v>203</v>
      </c>
      <c r="O6" s="50" t="s">
        <v>204</v>
      </c>
      <c r="P6" s="50" t="s">
        <v>205</v>
      </c>
      <c r="Q6" s="50" t="s">
        <v>206</v>
      </c>
      <c r="R6" s="50" t="s">
        <v>207</v>
      </c>
      <c r="S6" s="50" t="s">
        <v>208</v>
      </c>
      <c r="T6" s="50" t="s">
        <v>209</v>
      </c>
      <c r="U6" s="50" t="s">
        <v>210</v>
      </c>
    </row>
    <row r="7" spans="1:60" ht="13.15" customHeight="1" x14ac:dyDescent="0.2">
      <c r="A7" s="51" t="s">
        <v>211</v>
      </c>
      <c r="B7" s="52" t="s">
        <v>212</v>
      </c>
      <c r="C7" s="53" t="s">
        <v>213</v>
      </c>
      <c r="D7" s="54"/>
      <c r="E7" s="55"/>
      <c r="F7" s="56"/>
      <c r="G7" s="56">
        <f>SUMIF(AE8:AE83,"&lt;&gt;NOR",G8:G83)</f>
        <v>0</v>
      </c>
      <c r="H7" s="56"/>
      <c r="I7" s="56">
        <f>SUM(I8:I83)</f>
        <v>0</v>
      </c>
      <c r="J7" s="56"/>
      <c r="K7" s="56">
        <f>SUM(K8:K83)</f>
        <v>47860</v>
      </c>
      <c r="L7" s="56"/>
      <c r="M7" s="56">
        <f>SUM(M8:M83)</f>
        <v>0</v>
      </c>
      <c r="N7" s="56"/>
      <c r="O7" s="56">
        <f>SUM(O8:O83)</f>
        <v>0</v>
      </c>
      <c r="P7" s="56"/>
      <c r="Q7" s="56">
        <f>SUM(Q8:Q83)</f>
        <v>0</v>
      </c>
      <c r="R7" s="56"/>
      <c r="S7" s="56"/>
      <c r="T7" s="57"/>
      <c r="U7" s="56">
        <f>SUM(U8:U83)</f>
        <v>0</v>
      </c>
      <c r="AE7" s="39" t="s">
        <v>214</v>
      </c>
    </row>
    <row r="8" spans="1:60" ht="78.75" outlineLevel="1" x14ac:dyDescent="0.2">
      <c r="A8" s="58">
        <v>1</v>
      </c>
      <c r="B8" s="58" t="s">
        <v>215</v>
      </c>
      <c r="C8" s="59" t="s">
        <v>216</v>
      </c>
      <c r="D8" s="60" t="s">
        <v>14</v>
      </c>
      <c r="E8" s="61">
        <v>1</v>
      </c>
      <c r="F8" s="62"/>
      <c r="G8" s="62">
        <f t="shared" ref="G8:G15" si="0">E8*F8</f>
        <v>0</v>
      </c>
      <c r="H8" s="62"/>
      <c r="I8" s="62"/>
      <c r="J8" s="62"/>
      <c r="K8" s="62"/>
      <c r="L8" s="62"/>
      <c r="M8" s="62"/>
      <c r="N8" s="62"/>
      <c r="O8" s="62"/>
      <c r="P8" s="62"/>
      <c r="Q8" s="62"/>
      <c r="R8" s="62"/>
      <c r="S8" s="62"/>
      <c r="T8" s="63"/>
      <c r="U8" s="62"/>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c r="BB8" s="64"/>
      <c r="BC8" s="64"/>
      <c r="BD8" s="64"/>
      <c r="BE8" s="64"/>
      <c r="BF8" s="64"/>
      <c r="BG8" s="64"/>
      <c r="BH8" s="64"/>
    </row>
    <row r="9" spans="1:60" ht="45" outlineLevel="1" x14ac:dyDescent="0.2">
      <c r="A9" s="65">
        <v>2</v>
      </c>
      <c r="B9" s="65" t="s">
        <v>217</v>
      </c>
      <c r="C9" s="59" t="s">
        <v>218</v>
      </c>
      <c r="D9" s="60" t="s">
        <v>219</v>
      </c>
      <c r="E9" s="61">
        <v>3</v>
      </c>
      <c r="F9" s="62"/>
      <c r="G9" s="62">
        <f t="shared" si="0"/>
        <v>0</v>
      </c>
      <c r="H9" s="62"/>
      <c r="I9" s="62"/>
      <c r="J9" s="62"/>
      <c r="K9" s="62"/>
      <c r="L9" s="62"/>
      <c r="M9" s="62"/>
      <c r="N9" s="62"/>
      <c r="O9" s="62"/>
      <c r="P9" s="62"/>
      <c r="Q9" s="62"/>
      <c r="R9" s="62"/>
      <c r="S9" s="62"/>
      <c r="T9" s="63"/>
      <c r="U9" s="62"/>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row>
    <row r="10" spans="1:60" outlineLevel="1" x14ac:dyDescent="0.2">
      <c r="A10" s="65">
        <v>3</v>
      </c>
      <c r="B10" s="65" t="s">
        <v>220</v>
      </c>
      <c r="C10" s="59" t="s">
        <v>221</v>
      </c>
      <c r="D10" s="60" t="s">
        <v>219</v>
      </c>
      <c r="E10" s="61">
        <v>1</v>
      </c>
      <c r="F10" s="62"/>
      <c r="G10" s="62">
        <f t="shared" si="0"/>
        <v>0</v>
      </c>
      <c r="H10" s="62"/>
      <c r="I10" s="62"/>
      <c r="J10" s="62"/>
      <c r="K10" s="62"/>
      <c r="L10" s="62"/>
      <c r="M10" s="62"/>
      <c r="N10" s="62"/>
      <c r="O10" s="62"/>
      <c r="P10" s="62"/>
      <c r="Q10" s="62"/>
      <c r="R10" s="62"/>
      <c r="S10" s="62"/>
      <c r="T10" s="63"/>
      <c r="U10" s="62"/>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c r="BD10" s="64"/>
      <c r="BE10" s="64"/>
      <c r="BF10" s="64"/>
      <c r="BG10" s="64"/>
      <c r="BH10" s="64"/>
    </row>
    <row r="11" spans="1:60" outlineLevel="1" x14ac:dyDescent="0.2">
      <c r="A11" s="65">
        <v>4</v>
      </c>
      <c r="B11" s="65" t="s">
        <v>222</v>
      </c>
      <c r="C11" s="59" t="s">
        <v>223</v>
      </c>
      <c r="D11" s="60" t="s">
        <v>219</v>
      </c>
      <c r="E11" s="61">
        <v>1</v>
      </c>
      <c r="F11" s="62"/>
      <c r="G11" s="62">
        <f t="shared" si="0"/>
        <v>0</v>
      </c>
      <c r="H11" s="62"/>
      <c r="I11" s="62"/>
      <c r="J11" s="62"/>
      <c r="K11" s="62"/>
      <c r="L11" s="62"/>
      <c r="M11" s="62"/>
      <c r="N11" s="62"/>
      <c r="O11" s="62"/>
      <c r="P11" s="62"/>
      <c r="Q11" s="62"/>
      <c r="R11" s="62"/>
      <c r="S11" s="62"/>
      <c r="T11" s="63"/>
      <c r="U11" s="62"/>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c r="AY11" s="64"/>
      <c r="AZ11" s="64"/>
      <c r="BA11" s="64"/>
      <c r="BB11" s="64"/>
      <c r="BC11" s="64"/>
      <c r="BD11" s="64"/>
      <c r="BE11" s="64"/>
      <c r="BF11" s="64"/>
      <c r="BG11" s="64"/>
      <c r="BH11" s="64"/>
    </row>
    <row r="12" spans="1:60" ht="22.5" outlineLevel="1" x14ac:dyDescent="0.2">
      <c r="A12" s="65">
        <v>5</v>
      </c>
      <c r="B12" s="65" t="s">
        <v>224</v>
      </c>
      <c r="C12" s="59" t="s">
        <v>225</v>
      </c>
      <c r="D12" s="60" t="s">
        <v>219</v>
      </c>
      <c r="E12" s="61">
        <v>3</v>
      </c>
      <c r="F12" s="62"/>
      <c r="G12" s="62">
        <f t="shared" si="0"/>
        <v>0</v>
      </c>
      <c r="H12" s="62"/>
      <c r="I12" s="62"/>
      <c r="J12" s="62"/>
      <c r="K12" s="62"/>
      <c r="L12" s="62"/>
      <c r="M12" s="62"/>
      <c r="N12" s="62"/>
      <c r="O12" s="62"/>
      <c r="P12" s="62"/>
      <c r="Q12" s="62"/>
      <c r="R12" s="62"/>
      <c r="S12" s="62"/>
      <c r="T12" s="63"/>
      <c r="U12" s="62"/>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row>
    <row r="13" spans="1:60" ht="22.5" outlineLevel="1" x14ac:dyDescent="0.2">
      <c r="A13" s="65">
        <v>6</v>
      </c>
      <c r="B13" s="65" t="s">
        <v>226</v>
      </c>
      <c r="C13" s="59" t="s">
        <v>227</v>
      </c>
      <c r="D13" s="60" t="s">
        <v>219</v>
      </c>
      <c r="E13" s="61">
        <v>3</v>
      </c>
      <c r="F13" s="62"/>
      <c r="G13" s="62">
        <f t="shared" si="0"/>
        <v>0</v>
      </c>
      <c r="H13" s="62"/>
      <c r="I13" s="62"/>
      <c r="J13" s="62"/>
      <c r="K13" s="62"/>
      <c r="L13" s="62"/>
      <c r="M13" s="62"/>
      <c r="N13" s="62"/>
      <c r="O13" s="62"/>
      <c r="P13" s="62"/>
      <c r="Q13" s="62"/>
      <c r="R13" s="62"/>
      <c r="S13" s="62"/>
      <c r="T13" s="63"/>
      <c r="U13" s="62"/>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row>
    <row r="14" spans="1:60" outlineLevel="1" x14ac:dyDescent="0.2">
      <c r="A14" s="65">
        <v>7</v>
      </c>
      <c r="B14" s="65" t="s">
        <v>228</v>
      </c>
      <c r="C14" s="59" t="s">
        <v>229</v>
      </c>
      <c r="D14" s="60" t="s">
        <v>219</v>
      </c>
      <c r="E14" s="61">
        <v>1</v>
      </c>
      <c r="F14" s="62"/>
      <c r="G14" s="62">
        <f t="shared" si="0"/>
        <v>0</v>
      </c>
      <c r="H14" s="62"/>
      <c r="I14" s="62"/>
      <c r="J14" s="62"/>
      <c r="K14" s="62"/>
      <c r="L14" s="62"/>
      <c r="M14" s="62"/>
      <c r="N14" s="62"/>
      <c r="O14" s="62"/>
      <c r="P14" s="62"/>
      <c r="Q14" s="62"/>
      <c r="R14" s="62"/>
      <c r="S14" s="62"/>
      <c r="T14" s="63"/>
      <c r="U14" s="62"/>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row>
    <row r="15" spans="1:60" ht="33.75" outlineLevel="1" x14ac:dyDescent="0.2">
      <c r="A15" s="65">
        <v>8</v>
      </c>
      <c r="B15" s="65" t="s">
        <v>230</v>
      </c>
      <c r="C15" s="59" t="s">
        <v>231</v>
      </c>
      <c r="D15" s="60" t="s">
        <v>219</v>
      </c>
      <c r="E15" s="61">
        <v>2</v>
      </c>
      <c r="F15" s="62"/>
      <c r="G15" s="62">
        <f t="shared" si="0"/>
        <v>0</v>
      </c>
      <c r="H15" s="62"/>
      <c r="I15" s="62"/>
      <c r="J15" s="62"/>
      <c r="K15" s="62"/>
      <c r="L15" s="62"/>
      <c r="M15" s="62"/>
      <c r="N15" s="62"/>
      <c r="O15" s="62"/>
      <c r="P15" s="62"/>
      <c r="Q15" s="62"/>
      <c r="R15" s="62"/>
      <c r="S15" s="62"/>
      <c r="T15" s="63"/>
      <c r="U15" s="62"/>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row>
    <row r="16" spans="1:60" outlineLevel="1" x14ac:dyDescent="0.2">
      <c r="A16" s="65"/>
      <c r="B16" s="65"/>
      <c r="C16" s="59"/>
      <c r="D16" s="60"/>
      <c r="E16" s="61"/>
      <c r="F16" s="62"/>
      <c r="G16" s="62"/>
      <c r="H16" s="62"/>
      <c r="I16" s="62"/>
      <c r="J16" s="62"/>
      <c r="K16" s="62"/>
      <c r="L16" s="62"/>
      <c r="M16" s="62"/>
      <c r="N16" s="62"/>
      <c r="O16" s="62"/>
      <c r="P16" s="62"/>
      <c r="Q16" s="62"/>
      <c r="R16" s="62"/>
      <c r="S16" s="62"/>
      <c r="T16" s="63"/>
      <c r="U16" s="62"/>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row>
    <row r="17" spans="1:60" ht="22.5" outlineLevel="1" x14ac:dyDescent="0.2">
      <c r="A17" s="65">
        <v>9</v>
      </c>
      <c r="B17" s="65" t="s">
        <v>232</v>
      </c>
      <c r="C17" s="59" t="s">
        <v>233</v>
      </c>
      <c r="D17" s="60" t="s">
        <v>234</v>
      </c>
      <c r="E17" s="61">
        <v>18</v>
      </c>
      <c r="F17" s="62"/>
      <c r="G17" s="62">
        <f t="shared" ref="G17:G66" si="1">E17*F17</f>
        <v>0</v>
      </c>
      <c r="H17" s="62"/>
      <c r="I17" s="62"/>
      <c r="J17" s="62"/>
      <c r="K17" s="62"/>
      <c r="L17" s="62"/>
      <c r="M17" s="62"/>
      <c r="N17" s="62"/>
      <c r="O17" s="62"/>
      <c r="P17" s="62"/>
      <c r="Q17" s="62"/>
      <c r="R17" s="62"/>
      <c r="S17" s="62"/>
      <c r="T17" s="63"/>
      <c r="U17" s="62"/>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row>
    <row r="18" spans="1:60" ht="22.5" outlineLevel="1" x14ac:dyDescent="0.2">
      <c r="A18" s="65">
        <v>10</v>
      </c>
      <c r="B18" s="65" t="s">
        <v>235</v>
      </c>
      <c r="C18" s="59" t="s">
        <v>236</v>
      </c>
      <c r="D18" s="60" t="s">
        <v>234</v>
      </c>
      <c r="E18" s="61">
        <v>8</v>
      </c>
      <c r="F18" s="62"/>
      <c r="G18" s="62">
        <f t="shared" si="1"/>
        <v>0</v>
      </c>
      <c r="H18" s="62"/>
      <c r="I18" s="62"/>
      <c r="J18" s="62"/>
      <c r="K18" s="62"/>
      <c r="L18" s="62"/>
      <c r="M18" s="62"/>
      <c r="N18" s="62"/>
      <c r="O18" s="62"/>
      <c r="P18" s="62"/>
      <c r="Q18" s="62"/>
      <c r="R18" s="62"/>
      <c r="S18" s="62"/>
      <c r="T18" s="63"/>
      <c r="U18" s="62"/>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row>
    <row r="19" spans="1:60" ht="22.5" outlineLevel="1" x14ac:dyDescent="0.2">
      <c r="A19" s="65">
        <v>11</v>
      </c>
      <c r="B19" s="65" t="s">
        <v>237</v>
      </c>
      <c r="C19" s="59" t="s">
        <v>238</v>
      </c>
      <c r="D19" s="60" t="s">
        <v>234</v>
      </c>
      <c r="E19" s="61">
        <v>14</v>
      </c>
      <c r="F19" s="62"/>
      <c r="G19" s="62">
        <f t="shared" si="1"/>
        <v>0</v>
      </c>
      <c r="H19" s="62"/>
      <c r="I19" s="62"/>
      <c r="J19" s="62"/>
      <c r="K19" s="62"/>
      <c r="L19" s="62"/>
      <c r="M19" s="62"/>
      <c r="N19" s="62"/>
      <c r="O19" s="62"/>
      <c r="P19" s="62"/>
      <c r="Q19" s="62"/>
      <c r="R19" s="62"/>
      <c r="S19" s="62"/>
      <c r="T19" s="63"/>
      <c r="U19" s="62"/>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c r="BH19" s="64"/>
    </row>
    <row r="20" spans="1:60" ht="22.5" outlineLevel="1" x14ac:dyDescent="0.2">
      <c r="A20" s="65">
        <v>12</v>
      </c>
      <c r="B20" s="65" t="s">
        <v>239</v>
      </c>
      <c r="C20" s="59" t="s">
        <v>240</v>
      </c>
      <c r="D20" s="60" t="s">
        <v>234</v>
      </c>
      <c r="E20" s="61">
        <v>8</v>
      </c>
      <c r="F20" s="62"/>
      <c r="G20" s="62">
        <f t="shared" si="1"/>
        <v>0</v>
      </c>
      <c r="H20" s="62"/>
      <c r="I20" s="62"/>
      <c r="J20" s="62"/>
      <c r="K20" s="62"/>
      <c r="L20" s="62"/>
      <c r="M20" s="62"/>
      <c r="N20" s="62"/>
      <c r="O20" s="62"/>
      <c r="P20" s="62"/>
      <c r="Q20" s="62"/>
      <c r="R20" s="62"/>
      <c r="S20" s="62"/>
      <c r="T20" s="63"/>
      <c r="U20" s="62"/>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c r="AY20" s="64"/>
      <c r="AZ20" s="64"/>
      <c r="BA20" s="64"/>
      <c r="BB20" s="64"/>
      <c r="BC20" s="64"/>
      <c r="BD20" s="64"/>
      <c r="BE20" s="64"/>
      <c r="BF20" s="64"/>
      <c r="BG20" s="64"/>
      <c r="BH20" s="64"/>
    </row>
    <row r="21" spans="1:60" ht="22.5" outlineLevel="1" x14ac:dyDescent="0.2">
      <c r="A21" s="65">
        <v>13</v>
      </c>
      <c r="B21" s="65" t="s">
        <v>241</v>
      </c>
      <c r="C21" s="59" t="s">
        <v>242</v>
      </c>
      <c r="D21" s="60" t="s">
        <v>234</v>
      </c>
      <c r="E21" s="61">
        <v>10</v>
      </c>
      <c r="F21" s="62"/>
      <c r="G21" s="62">
        <f t="shared" si="1"/>
        <v>0</v>
      </c>
      <c r="H21" s="62"/>
      <c r="I21" s="62"/>
      <c r="J21" s="62"/>
      <c r="K21" s="62"/>
      <c r="L21" s="62"/>
      <c r="M21" s="62"/>
      <c r="N21" s="62"/>
      <c r="O21" s="62"/>
      <c r="P21" s="62"/>
      <c r="Q21" s="62"/>
      <c r="R21" s="62"/>
      <c r="S21" s="62"/>
      <c r="T21" s="63"/>
      <c r="U21" s="62"/>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row>
    <row r="22" spans="1:60" outlineLevel="1" x14ac:dyDescent="0.2">
      <c r="A22" s="65">
        <v>14</v>
      </c>
      <c r="B22" s="65" t="s">
        <v>243</v>
      </c>
      <c r="C22" s="59" t="s">
        <v>244</v>
      </c>
      <c r="D22" s="60" t="s">
        <v>234</v>
      </c>
      <c r="E22" s="61">
        <v>16</v>
      </c>
      <c r="F22" s="62"/>
      <c r="G22" s="62">
        <f t="shared" si="1"/>
        <v>0</v>
      </c>
      <c r="H22" s="62"/>
      <c r="I22" s="62"/>
      <c r="J22" s="62"/>
      <c r="K22" s="62"/>
      <c r="L22" s="62"/>
      <c r="M22" s="62"/>
      <c r="N22" s="62"/>
      <c r="O22" s="62"/>
      <c r="P22" s="62"/>
      <c r="Q22" s="62"/>
      <c r="R22" s="62"/>
      <c r="S22" s="62"/>
      <c r="T22" s="63"/>
      <c r="U22" s="62"/>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row>
    <row r="23" spans="1:60" outlineLevel="1" x14ac:dyDescent="0.2">
      <c r="A23" s="65">
        <v>15</v>
      </c>
      <c r="B23" s="65" t="s">
        <v>245</v>
      </c>
      <c r="C23" s="59" t="s">
        <v>246</v>
      </c>
      <c r="D23" s="60" t="s">
        <v>234</v>
      </c>
      <c r="E23" s="61">
        <v>22</v>
      </c>
      <c r="F23" s="62"/>
      <c r="G23" s="62">
        <f t="shared" si="1"/>
        <v>0</v>
      </c>
      <c r="H23" s="62"/>
      <c r="I23" s="62"/>
      <c r="J23" s="62"/>
      <c r="K23" s="62"/>
      <c r="L23" s="62"/>
      <c r="M23" s="62"/>
      <c r="N23" s="62"/>
      <c r="O23" s="62"/>
      <c r="P23" s="62"/>
      <c r="Q23" s="62"/>
      <c r="R23" s="62"/>
      <c r="S23" s="62"/>
      <c r="T23" s="63"/>
      <c r="U23" s="62"/>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row>
    <row r="24" spans="1:60" outlineLevel="1" x14ac:dyDescent="0.2">
      <c r="A24" s="65">
        <v>16</v>
      </c>
      <c r="B24" s="65" t="s">
        <v>247</v>
      </c>
      <c r="C24" s="59" t="s">
        <v>248</v>
      </c>
      <c r="D24" s="60" t="s">
        <v>234</v>
      </c>
      <c r="E24" s="61">
        <v>8</v>
      </c>
      <c r="F24" s="62"/>
      <c r="G24" s="62">
        <f t="shared" si="1"/>
        <v>0</v>
      </c>
      <c r="H24" s="62"/>
      <c r="I24" s="62"/>
      <c r="J24" s="62"/>
      <c r="K24" s="62"/>
      <c r="L24" s="62"/>
      <c r="M24" s="62"/>
      <c r="N24" s="62"/>
      <c r="O24" s="62"/>
      <c r="P24" s="62"/>
      <c r="Q24" s="62"/>
      <c r="R24" s="62"/>
      <c r="S24" s="62"/>
      <c r="T24" s="63"/>
      <c r="U24" s="62"/>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row>
    <row r="25" spans="1:60" outlineLevel="1" x14ac:dyDescent="0.2">
      <c r="A25" s="65">
        <v>17</v>
      </c>
      <c r="B25" s="65" t="s">
        <v>249</v>
      </c>
      <c r="C25" s="59" t="s">
        <v>250</v>
      </c>
      <c r="D25" s="60" t="s">
        <v>234</v>
      </c>
      <c r="E25" s="61">
        <v>8</v>
      </c>
      <c r="F25" s="62"/>
      <c r="G25" s="62">
        <f t="shared" si="1"/>
        <v>0</v>
      </c>
      <c r="H25" s="62"/>
      <c r="I25" s="62"/>
      <c r="J25" s="62"/>
      <c r="K25" s="62"/>
      <c r="L25" s="62"/>
      <c r="M25" s="62"/>
      <c r="N25" s="62"/>
      <c r="O25" s="62"/>
      <c r="P25" s="62"/>
      <c r="Q25" s="62"/>
      <c r="R25" s="62"/>
      <c r="S25" s="62"/>
      <c r="T25" s="63"/>
      <c r="U25" s="62"/>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row>
    <row r="26" spans="1:60" outlineLevel="1" x14ac:dyDescent="0.2">
      <c r="A26" s="65">
        <v>18</v>
      </c>
      <c r="B26" s="65" t="s">
        <v>251</v>
      </c>
      <c r="C26" s="59" t="s">
        <v>252</v>
      </c>
      <c r="D26" s="60" t="s">
        <v>234</v>
      </c>
      <c r="E26" s="61">
        <v>20</v>
      </c>
      <c r="F26" s="62"/>
      <c r="G26" s="62">
        <f t="shared" si="1"/>
        <v>0</v>
      </c>
      <c r="H26" s="62"/>
      <c r="I26" s="62"/>
      <c r="J26" s="62"/>
      <c r="K26" s="62"/>
      <c r="L26" s="62"/>
      <c r="M26" s="62"/>
      <c r="N26" s="62"/>
      <c r="O26" s="62"/>
      <c r="P26" s="62"/>
      <c r="Q26" s="62"/>
      <c r="R26" s="62"/>
      <c r="S26" s="62"/>
      <c r="T26" s="63"/>
      <c r="U26" s="62"/>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row>
    <row r="27" spans="1:60" outlineLevel="1" x14ac:dyDescent="0.2">
      <c r="A27" s="65">
        <v>19</v>
      </c>
      <c r="B27" s="65" t="s">
        <v>253</v>
      </c>
      <c r="C27" s="59" t="s">
        <v>254</v>
      </c>
      <c r="D27" s="60" t="s">
        <v>234</v>
      </c>
      <c r="E27" s="61">
        <v>30</v>
      </c>
      <c r="F27" s="62"/>
      <c r="G27" s="62">
        <f t="shared" si="1"/>
        <v>0</v>
      </c>
      <c r="H27" s="62"/>
      <c r="I27" s="62"/>
      <c r="J27" s="62"/>
      <c r="K27" s="62"/>
      <c r="L27" s="62"/>
      <c r="M27" s="62"/>
      <c r="N27" s="62"/>
      <c r="O27" s="62"/>
      <c r="P27" s="62"/>
      <c r="Q27" s="62"/>
      <c r="R27" s="62"/>
      <c r="S27" s="62"/>
      <c r="T27" s="63"/>
      <c r="U27" s="62"/>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row>
    <row r="28" spans="1:60" outlineLevel="1" x14ac:dyDescent="0.2">
      <c r="A28" s="65">
        <v>20</v>
      </c>
      <c r="B28" s="65" t="s">
        <v>255</v>
      </c>
      <c r="C28" s="59" t="s">
        <v>256</v>
      </c>
      <c r="D28" s="60" t="s">
        <v>234</v>
      </c>
      <c r="E28" s="61">
        <v>50</v>
      </c>
      <c r="F28" s="62"/>
      <c r="G28" s="62">
        <f t="shared" si="1"/>
        <v>0</v>
      </c>
      <c r="H28" s="62"/>
      <c r="I28" s="62"/>
      <c r="J28" s="62"/>
      <c r="K28" s="62"/>
      <c r="L28" s="62"/>
      <c r="M28" s="62"/>
      <c r="N28" s="62"/>
      <c r="O28" s="62"/>
      <c r="P28" s="62"/>
      <c r="Q28" s="62"/>
      <c r="R28" s="62"/>
      <c r="S28" s="62"/>
      <c r="T28" s="63"/>
      <c r="U28" s="62"/>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row>
    <row r="29" spans="1:60" outlineLevel="1" x14ac:dyDescent="0.2">
      <c r="A29" s="65">
        <v>21</v>
      </c>
      <c r="B29" s="65" t="s">
        <v>257</v>
      </c>
      <c r="C29" s="59" t="s">
        <v>258</v>
      </c>
      <c r="D29" s="60" t="s">
        <v>234</v>
      </c>
      <c r="E29" s="61">
        <v>40</v>
      </c>
      <c r="F29" s="62"/>
      <c r="G29" s="62">
        <f t="shared" si="1"/>
        <v>0</v>
      </c>
      <c r="H29" s="62"/>
      <c r="I29" s="62"/>
      <c r="J29" s="62"/>
      <c r="K29" s="62"/>
      <c r="L29" s="62"/>
      <c r="M29" s="62"/>
      <c r="N29" s="62"/>
      <c r="O29" s="62"/>
      <c r="P29" s="62"/>
      <c r="Q29" s="62"/>
      <c r="R29" s="62"/>
      <c r="S29" s="62"/>
      <c r="T29" s="63"/>
      <c r="U29" s="62"/>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row>
    <row r="30" spans="1:60" outlineLevel="1" x14ac:dyDescent="0.2">
      <c r="A30" s="65">
        <v>22</v>
      </c>
      <c r="B30" s="65" t="s">
        <v>259</v>
      </c>
      <c r="C30" s="59" t="s">
        <v>260</v>
      </c>
      <c r="D30" s="60" t="s">
        <v>234</v>
      </c>
      <c r="E30" s="61">
        <v>20</v>
      </c>
      <c r="F30" s="62"/>
      <c r="G30" s="62">
        <f t="shared" si="1"/>
        <v>0</v>
      </c>
      <c r="H30" s="62"/>
      <c r="I30" s="62"/>
      <c r="J30" s="62"/>
      <c r="K30" s="62"/>
      <c r="L30" s="62"/>
      <c r="M30" s="62"/>
      <c r="N30" s="62"/>
      <c r="O30" s="62"/>
      <c r="P30" s="62"/>
      <c r="Q30" s="62"/>
      <c r="R30" s="62"/>
      <c r="S30" s="62"/>
      <c r="T30" s="63"/>
      <c r="U30" s="62"/>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4"/>
      <c r="AW30" s="64"/>
      <c r="AX30" s="64"/>
      <c r="AY30" s="64"/>
      <c r="AZ30" s="64"/>
      <c r="BA30" s="64"/>
      <c r="BB30" s="64"/>
      <c r="BC30" s="64"/>
      <c r="BD30" s="64"/>
      <c r="BE30" s="64"/>
      <c r="BF30" s="64"/>
      <c r="BG30" s="64"/>
      <c r="BH30" s="64"/>
    </row>
    <row r="31" spans="1:60" outlineLevel="1" x14ac:dyDescent="0.2">
      <c r="A31" s="65">
        <v>23</v>
      </c>
      <c r="B31" s="65" t="s">
        <v>261</v>
      </c>
      <c r="C31" s="59" t="s">
        <v>262</v>
      </c>
      <c r="D31" s="60" t="s">
        <v>234</v>
      </c>
      <c r="E31" s="61">
        <v>6</v>
      </c>
      <c r="F31" s="62"/>
      <c r="G31" s="62">
        <f t="shared" si="1"/>
        <v>0</v>
      </c>
      <c r="H31" s="62"/>
      <c r="I31" s="62"/>
      <c r="J31" s="62"/>
      <c r="K31" s="62"/>
      <c r="L31" s="62"/>
      <c r="M31" s="62"/>
      <c r="N31" s="62"/>
      <c r="O31" s="62"/>
      <c r="P31" s="62"/>
      <c r="Q31" s="62"/>
      <c r="R31" s="62"/>
      <c r="S31" s="62"/>
      <c r="T31" s="63"/>
      <c r="U31" s="62"/>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row>
    <row r="32" spans="1:60" outlineLevel="1" x14ac:dyDescent="0.2">
      <c r="A32" s="65">
        <v>24</v>
      </c>
      <c r="B32" s="65" t="s">
        <v>263</v>
      </c>
      <c r="C32" s="59" t="s">
        <v>264</v>
      </c>
      <c r="D32" s="60" t="s">
        <v>234</v>
      </c>
      <c r="E32" s="61">
        <v>6</v>
      </c>
      <c r="F32" s="62"/>
      <c r="G32" s="62">
        <f t="shared" si="1"/>
        <v>0</v>
      </c>
      <c r="H32" s="62"/>
      <c r="I32" s="62"/>
      <c r="J32" s="62"/>
      <c r="K32" s="62"/>
      <c r="L32" s="62"/>
      <c r="M32" s="62"/>
      <c r="N32" s="62"/>
      <c r="O32" s="62"/>
      <c r="P32" s="62"/>
      <c r="Q32" s="62"/>
      <c r="R32" s="62"/>
      <c r="S32" s="62"/>
      <c r="T32" s="63"/>
      <c r="U32" s="62"/>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row>
    <row r="33" spans="1:60" outlineLevel="1" x14ac:dyDescent="0.2">
      <c r="A33" s="65">
        <v>25</v>
      </c>
      <c r="B33" s="65" t="s">
        <v>265</v>
      </c>
      <c r="C33" s="59" t="s">
        <v>266</v>
      </c>
      <c r="D33" s="60" t="s">
        <v>234</v>
      </c>
      <c r="E33" s="61">
        <v>40</v>
      </c>
      <c r="F33" s="62"/>
      <c r="G33" s="62">
        <f t="shared" si="1"/>
        <v>0</v>
      </c>
      <c r="H33" s="62"/>
      <c r="I33" s="62"/>
      <c r="J33" s="62"/>
      <c r="K33" s="62"/>
      <c r="L33" s="62"/>
      <c r="M33" s="62"/>
      <c r="N33" s="62"/>
      <c r="O33" s="62"/>
      <c r="P33" s="62"/>
      <c r="Q33" s="62"/>
      <c r="R33" s="62"/>
      <c r="S33" s="62"/>
      <c r="T33" s="63"/>
      <c r="U33" s="62"/>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c r="BE33" s="64"/>
      <c r="BF33" s="64"/>
      <c r="BG33" s="64"/>
      <c r="BH33" s="64"/>
    </row>
    <row r="34" spans="1:60" outlineLevel="1" x14ac:dyDescent="0.2">
      <c r="A34" s="65">
        <v>26</v>
      </c>
      <c r="B34" s="65" t="s">
        <v>267</v>
      </c>
      <c r="C34" s="59" t="s">
        <v>268</v>
      </c>
      <c r="D34" s="60" t="s">
        <v>234</v>
      </c>
      <c r="E34" s="61">
        <v>35</v>
      </c>
      <c r="F34" s="62"/>
      <c r="G34" s="62">
        <f t="shared" si="1"/>
        <v>0</v>
      </c>
      <c r="H34" s="62"/>
      <c r="I34" s="62"/>
      <c r="J34" s="62"/>
      <c r="K34" s="62"/>
      <c r="L34" s="62"/>
      <c r="M34" s="62"/>
      <c r="N34" s="62"/>
      <c r="O34" s="62"/>
      <c r="P34" s="62"/>
      <c r="Q34" s="62"/>
      <c r="R34" s="62"/>
      <c r="S34" s="62"/>
      <c r="T34" s="63"/>
      <c r="U34" s="62"/>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row>
    <row r="35" spans="1:60" outlineLevel="1" x14ac:dyDescent="0.2">
      <c r="A35" s="65">
        <v>27</v>
      </c>
      <c r="B35" s="65" t="s">
        <v>269</v>
      </c>
      <c r="C35" s="59" t="s">
        <v>270</v>
      </c>
      <c r="D35" s="60" t="s">
        <v>219</v>
      </c>
      <c r="E35" s="61">
        <v>800</v>
      </c>
      <c r="F35" s="62"/>
      <c r="G35" s="62">
        <f t="shared" si="1"/>
        <v>0</v>
      </c>
      <c r="H35" s="62"/>
      <c r="I35" s="62"/>
      <c r="J35" s="62"/>
      <c r="K35" s="62"/>
      <c r="L35" s="62"/>
      <c r="M35" s="62"/>
      <c r="N35" s="62"/>
      <c r="O35" s="62"/>
      <c r="P35" s="62"/>
      <c r="Q35" s="62"/>
      <c r="R35" s="62"/>
      <c r="S35" s="62"/>
      <c r="T35" s="63"/>
      <c r="U35" s="62"/>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row>
    <row r="36" spans="1:60" outlineLevel="1" x14ac:dyDescent="0.2">
      <c r="A36" s="65">
        <v>28</v>
      </c>
      <c r="B36" s="65" t="s">
        <v>271</v>
      </c>
      <c r="C36" s="59" t="s">
        <v>272</v>
      </c>
      <c r="D36" s="60" t="s">
        <v>219</v>
      </c>
      <c r="E36" s="61">
        <v>15</v>
      </c>
      <c r="F36" s="62"/>
      <c r="G36" s="62">
        <f t="shared" si="1"/>
        <v>0</v>
      </c>
      <c r="H36" s="62"/>
      <c r="I36" s="62"/>
      <c r="J36" s="62"/>
      <c r="K36" s="62"/>
      <c r="L36" s="62"/>
      <c r="M36" s="62"/>
      <c r="N36" s="62"/>
      <c r="O36" s="62"/>
      <c r="P36" s="62"/>
      <c r="Q36" s="62"/>
      <c r="R36" s="62"/>
      <c r="S36" s="62"/>
      <c r="T36" s="63"/>
      <c r="U36" s="62"/>
      <c r="V36" s="64"/>
      <c r="W36" s="64"/>
      <c r="X36" s="64"/>
      <c r="Y36" s="64"/>
      <c r="Z36" s="64"/>
      <c r="AA36" s="64"/>
      <c r="AB36" s="64"/>
      <c r="AC36" s="64"/>
      <c r="AD36" s="64"/>
      <c r="AE36" s="64"/>
      <c r="AF36" s="64"/>
      <c r="AG36" s="64"/>
      <c r="AH36" s="64"/>
      <c r="AI36" s="64"/>
      <c r="AJ36" s="64"/>
      <c r="AK36" s="64"/>
      <c r="AL36" s="64"/>
      <c r="AM36" s="64"/>
      <c r="AN36" s="64"/>
      <c r="AO36" s="64"/>
      <c r="AP36" s="64"/>
      <c r="AQ36" s="64"/>
      <c r="AR36" s="64"/>
      <c r="AS36" s="64"/>
      <c r="AT36" s="64"/>
      <c r="AU36" s="64"/>
      <c r="AV36" s="64"/>
      <c r="AW36" s="64"/>
      <c r="AX36" s="64"/>
      <c r="AY36" s="64"/>
      <c r="AZ36" s="64"/>
      <c r="BA36" s="64"/>
      <c r="BB36" s="64"/>
      <c r="BC36" s="64"/>
      <c r="BD36" s="64"/>
      <c r="BE36" s="64"/>
      <c r="BF36" s="64"/>
      <c r="BG36" s="64"/>
      <c r="BH36" s="64"/>
    </row>
    <row r="37" spans="1:60" outlineLevel="1" x14ac:dyDescent="0.2">
      <c r="A37" s="65">
        <v>29</v>
      </c>
      <c r="B37" s="65" t="s">
        <v>273</v>
      </c>
      <c r="C37" s="59" t="s">
        <v>274</v>
      </c>
      <c r="D37" s="60" t="s">
        <v>219</v>
      </c>
      <c r="E37" s="61">
        <v>1000</v>
      </c>
      <c r="F37" s="62"/>
      <c r="G37" s="62">
        <f t="shared" si="1"/>
        <v>0</v>
      </c>
      <c r="H37" s="62"/>
      <c r="I37" s="62"/>
      <c r="J37" s="62"/>
      <c r="K37" s="62"/>
      <c r="L37" s="62"/>
      <c r="M37" s="62"/>
      <c r="N37" s="62"/>
      <c r="O37" s="62"/>
      <c r="P37" s="62"/>
      <c r="Q37" s="62"/>
      <c r="R37" s="62"/>
      <c r="S37" s="62"/>
      <c r="T37" s="63"/>
      <c r="U37" s="62"/>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row>
    <row r="38" spans="1:60" outlineLevel="1" x14ac:dyDescent="0.2">
      <c r="A38" s="65">
        <v>30</v>
      </c>
      <c r="B38" s="65" t="s">
        <v>275</v>
      </c>
      <c r="C38" s="59" t="s">
        <v>276</v>
      </c>
      <c r="D38" s="60" t="s">
        <v>234</v>
      </c>
      <c r="E38" s="61">
        <v>100</v>
      </c>
      <c r="F38" s="62"/>
      <c r="G38" s="62">
        <f t="shared" si="1"/>
        <v>0</v>
      </c>
      <c r="H38" s="62"/>
      <c r="I38" s="62"/>
      <c r="J38" s="62"/>
      <c r="K38" s="62"/>
      <c r="L38" s="62"/>
      <c r="M38" s="62"/>
      <c r="N38" s="62"/>
      <c r="O38" s="62"/>
      <c r="P38" s="62"/>
      <c r="Q38" s="62"/>
      <c r="R38" s="62"/>
      <c r="S38" s="62"/>
      <c r="T38" s="63"/>
      <c r="U38" s="62"/>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c r="BC38" s="64"/>
      <c r="BD38" s="64"/>
      <c r="BE38" s="64"/>
      <c r="BF38" s="64"/>
      <c r="BG38" s="64"/>
      <c r="BH38" s="64"/>
    </row>
    <row r="39" spans="1:60" outlineLevel="1" x14ac:dyDescent="0.2">
      <c r="A39" s="65">
        <v>31</v>
      </c>
      <c r="B39" s="65" t="s">
        <v>277</v>
      </c>
      <c r="C39" s="59" t="s">
        <v>278</v>
      </c>
      <c r="D39" s="60" t="s">
        <v>234</v>
      </c>
      <c r="E39" s="61">
        <v>50</v>
      </c>
      <c r="F39" s="62"/>
      <c r="G39" s="62">
        <f t="shared" si="1"/>
        <v>0</v>
      </c>
      <c r="H39" s="62"/>
      <c r="I39" s="62"/>
      <c r="J39" s="62"/>
      <c r="K39" s="62"/>
      <c r="L39" s="62"/>
      <c r="M39" s="62"/>
      <c r="N39" s="62"/>
      <c r="O39" s="62"/>
      <c r="P39" s="62"/>
      <c r="Q39" s="62"/>
      <c r="R39" s="62"/>
      <c r="S39" s="62"/>
      <c r="T39" s="63"/>
      <c r="U39" s="62"/>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64"/>
      <c r="AX39" s="64"/>
      <c r="AY39" s="64"/>
      <c r="AZ39" s="64"/>
      <c r="BA39" s="64"/>
      <c r="BB39" s="64"/>
      <c r="BC39" s="64"/>
      <c r="BD39" s="64"/>
      <c r="BE39" s="64"/>
      <c r="BF39" s="64"/>
      <c r="BG39" s="64"/>
      <c r="BH39" s="64"/>
    </row>
    <row r="40" spans="1:60" outlineLevel="1" x14ac:dyDescent="0.2">
      <c r="A40" s="65">
        <v>32</v>
      </c>
      <c r="B40" s="65" t="s">
        <v>279</v>
      </c>
      <c r="C40" s="59" t="s">
        <v>280</v>
      </c>
      <c r="D40" s="60" t="s">
        <v>234</v>
      </c>
      <c r="E40" s="61">
        <v>20</v>
      </c>
      <c r="F40" s="62"/>
      <c r="G40" s="62">
        <f t="shared" si="1"/>
        <v>0</v>
      </c>
      <c r="H40" s="62"/>
      <c r="I40" s="62"/>
      <c r="J40" s="62"/>
      <c r="K40" s="62"/>
      <c r="L40" s="62"/>
      <c r="M40" s="62"/>
      <c r="N40" s="62"/>
      <c r="O40" s="62"/>
      <c r="P40" s="62"/>
      <c r="Q40" s="62"/>
      <c r="R40" s="62"/>
      <c r="S40" s="62"/>
      <c r="T40" s="63"/>
      <c r="U40" s="62"/>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row>
    <row r="41" spans="1:60" outlineLevel="1" x14ac:dyDescent="0.2">
      <c r="A41" s="65">
        <v>33</v>
      </c>
      <c r="B41" s="65" t="s">
        <v>281</v>
      </c>
      <c r="C41" s="59" t="s">
        <v>282</v>
      </c>
      <c r="D41" s="60" t="s">
        <v>234</v>
      </c>
      <c r="E41" s="61">
        <v>150</v>
      </c>
      <c r="F41" s="62"/>
      <c r="G41" s="62">
        <f t="shared" si="1"/>
        <v>0</v>
      </c>
      <c r="H41" s="62"/>
      <c r="I41" s="62"/>
      <c r="J41" s="62"/>
      <c r="K41" s="62"/>
      <c r="L41" s="62"/>
      <c r="M41" s="62"/>
      <c r="N41" s="62"/>
      <c r="O41" s="62"/>
      <c r="P41" s="62"/>
      <c r="Q41" s="62"/>
      <c r="R41" s="62"/>
      <c r="S41" s="62"/>
      <c r="T41" s="63"/>
      <c r="U41" s="62"/>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row>
    <row r="42" spans="1:60" outlineLevel="1" x14ac:dyDescent="0.2">
      <c r="A42" s="65">
        <v>34</v>
      </c>
      <c r="B42" s="65" t="s">
        <v>283</v>
      </c>
      <c r="C42" s="59" t="s">
        <v>284</v>
      </c>
      <c r="D42" s="60" t="s">
        <v>234</v>
      </c>
      <c r="E42" s="61">
        <v>130</v>
      </c>
      <c r="F42" s="62"/>
      <c r="G42" s="62">
        <f t="shared" si="1"/>
        <v>0</v>
      </c>
    </row>
    <row r="43" spans="1:60" outlineLevel="1" x14ac:dyDescent="0.2">
      <c r="A43" s="65">
        <v>35</v>
      </c>
      <c r="B43" s="65" t="s">
        <v>285</v>
      </c>
      <c r="C43" s="59" t="s">
        <v>286</v>
      </c>
      <c r="D43" s="60" t="s">
        <v>234</v>
      </c>
      <c r="E43" s="61">
        <v>345</v>
      </c>
      <c r="F43" s="62"/>
      <c r="G43" s="62">
        <f t="shared" si="1"/>
        <v>0</v>
      </c>
      <c r="H43" s="62"/>
      <c r="I43" s="62"/>
      <c r="J43" s="62"/>
      <c r="K43" s="62"/>
      <c r="L43" s="62"/>
      <c r="M43" s="62"/>
      <c r="N43" s="62"/>
      <c r="O43" s="62"/>
      <c r="P43" s="62"/>
      <c r="Q43" s="62"/>
      <c r="R43" s="62"/>
      <c r="S43" s="62"/>
      <c r="T43" s="63"/>
      <c r="U43" s="62"/>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row>
    <row r="44" spans="1:60" outlineLevel="1" x14ac:dyDescent="0.2">
      <c r="A44" s="65">
        <v>36</v>
      </c>
      <c r="B44" s="65" t="s">
        <v>287</v>
      </c>
      <c r="C44" s="59" t="s">
        <v>288</v>
      </c>
      <c r="D44" s="60" t="s">
        <v>234</v>
      </c>
      <c r="E44" s="61">
        <v>20</v>
      </c>
      <c r="F44" s="62"/>
      <c r="G44" s="62">
        <f t="shared" si="1"/>
        <v>0</v>
      </c>
      <c r="H44" s="62"/>
      <c r="I44" s="62"/>
      <c r="J44" s="62"/>
      <c r="K44" s="62"/>
      <c r="L44" s="62"/>
      <c r="M44" s="62"/>
      <c r="N44" s="62"/>
      <c r="O44" s="62"/>
      <c r="P44" s="62"/>
      <c r="Q44" s="62"/>
      <c r="R44" s="62"/>
      <c r="S44" s="62"/>
      <c r="T44" s="63"/>
      <c r="U44" s="62"/>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row>
    <row r="45" spans="1:60" outlineLevel="1" x14ac:dyDescent="0.2">
      <c r="A45" s="65">
        <v>37</v>
      </c>
      <c r="B45" s="65" t="s">
        <v>289</v>
      </c>
      <c r="C45" s="59" t="s">
        <v>290</v>
      </c>
      <c r="D45" s="60" t="s">
        <v>234</v>
      </c>
      <c r="E45" s="61">
        <v>75</v>
      </c>
      <c r="F45" s="62"/>
      <c r="G45" s="62">
        <f t="shared" si="1"/>
        <v>0</v>
      </c>
      <c r="H45" s="62"/>
      <c r="I45" s="62"/>
      <c r="J45" s="62"/>
      <c r="K45" s="62"/>
      <c r="L45" s="62"/>
      <c r="M45" s="62"/>
      <c r="N45" s="62"/>
      <c r="O45" s="62"/>
      <c r="P45" s="62"/>
      <c r="Q45" s="62"/>
      <c r="R45" s="62"/>
      <c r="S45" s="62"/>
      <c r="T45" s="63"/>
      <c r="U45" s="62"/>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row>
    <row r="46" spans="1:60" outlineLevel="1" x14ac:dyDescent="0.2">
      <c r="A46" s="65">
        <v>38</v>
      </c>
      <c r="B46" s="65" t="s">
        <v>291</v>
      </c>
      <c r="C46" s="59" t="s">
        <v>292</v>
      </c>
      <c r="D46" s="60" t="s">
        <v>234</v>
      </c>
      <c r="E46" s="61">
        <v>145</v>
      </c>
      <c r="F46" s="62"/>
      <c r="G46" s="62">
        <f t="shared" si="1"/>
        <v>0</v>
      </c>
      <c r="H46" s="62"/>
      <c r="I46" s="62"/>
      <c r="J46" s="62"/>
      <c r="K46" s="62"/>
      <c r="L46" s="62"/>
      <c r="M46" s="62"/>
      <c r="N46" s="62"/>
      <c r="O46" s="62"/>
      <c r="P46" s="62"/>
      <c r="Q46" s="62"/>
      <c r="R46" s="62"/>
      <c r="S46" s="62"/>
      <c r="T46" s="63"/>
      <c r="U46" s="62"/>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row>
    <row r="47" spans="1:60" outlineLevel="1" x14ac:dyDescent="0.2">
      <c r="A47" s="65">
        <v>39</v>
      </c>
      <c r="B47" s="65" t="s">
        <v>293</v>
      </c>
      <c r="C47" s="59" t="s">
        <v>294</v>
      </c>
      <c r="D47" s="60" t="s">
        <v>234</v>
      </c>
      <c r="E47" s="61">
        <v>15</v>
      </c>
      <c r="F47" s="62"/>
      <c r="G47" s="62">
        <f t="shared" si="1"/>
        <v>0</v>
      </c>
      <c r="H47" s="62"/>
      <c r="I47" s="62"/>
      <c r="J47" s="62"/>
      <c r="K47" s="62"/>
      <c r="L47" s="62"/>
      <c r="M47" s="62"/>
      <c r="N47" s="62"/>
      <c r="O47" s="62"/>
      <c r="P47" s="62"/>
      <c r="Q47" s="62"/>
      <c r="R47" s="62"/>
      <c r="S47" s="62"/>
      <c r="T47" s="63"/>
      <c r="U47" s="62"/>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64"/>
      <c r="BA47" s="64"/>
      <c r="BB47" s="64"/>
      <c r="BC47" s="64"/>
      <c r="BD47" s="64"/>
      <c r="BE47" s="64"/>
      <c r="BF47" s="64"/>
      <c r="BG47" s="64"/>
      <c r="BH47" s="64"/>
    </row>
    <row r="48" spans="1:60" outlineLevel="1" x14ac:dyDescent="0.2">
      <c r="A48" s="65">
        <v>40</v>
      </c>
      <c r="B48" s="65" t="s">
        <v>295</v>
      </c>
      <c r="C48" s="59" t="s">
        <v>296</v>
      </c>
      <c r="D48" s="60" t="s">
        <v>234</v>
      </c>
      <c r="E48" s="61">
        <v>20</v>
      </c>
      <c r="F48" s="62"/>
      <c r="G48" s="62">
        <f t="shared" si="1"/>
        <v>0</v>
      </c>
      <c r="H48" s="62"/>
      <c r="I48" s="62"/>
      <c r="J48" s="62"/>
      <c r="K48" s="62"/>
      <c r="L48" s="62"/>
      <c r="M48" s="62"/>
      <c r="N48" s="62"/>
      <c r="O48" s="62"/>
      <c r="P48" s="62"/>
      <c r="Q48" s="62"/>
      <c r="R48" s="62"/>
      <c r="S48" s="62"/>
      <c r="T48" s="63"/>
      <c r="U48" s="62"/>
      <c r="V48" s="64"/>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c r="AY48" s="64"/>
      <c r="AZ48" s="64"/>
      <c r="BA48" s="64"/>
      <c r="BB48" s="64"/>
      <c r="BC48" s="64"/>
      <c r="BD48" s="64"/>
      <c r="BE48" s="64"/>
      <c r="BF48" s="64"/>
      <c r="BG48" s="64"/>
      <c r="BH48" s="64"/>
    </row>
    <row r="49" spans="1:60" outlineLevel="1" x14ac:dyDescent="0.2">
      <c r="A49" s="65">
        <v>41</v>
      </c>
      <c r="B49" s="65" t="s">
        <v>297</v>
      </c>
      <c r="C49" s="59" t="s">
        <v>298</v>
      </c>
      <c r="D49" s="60" t="s">
        <v>234</v>
      </c>
      <c r="E49" s="61">
        <v>140</v>
      </c>
      <c r="F49" s="62"/>
      <c r="G49" s="62">
        <f t="shared" si="1"/>
        <v>0</v>
      </c>
      <c r="H49" s="62"/>
      <c r="I49" s="62"/>
      <c r="J49" s="62"/>
      <c r="K49" s="62"/>
      <c r="L49" s="62"/>
      <c r="M49" s="62"/>
      <c r="N49" s="62"/>
      <c r="O49" s="62"/>
      <c r="P49" s="62"/>
      <c r="Q49" s="62"/>
      <c r="R49" s="62"/>
      <c r="S49" s="62"/>
      <c r="T49" s="63"/>
      <c r="U49" s="62"/>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c r="AY49" s="64"/>
      <c r="AZ49" s="64"/>
      <c r="BA49" s="64"/>
      <c r="BB49" s="64"/>
      <c r="BC49" s="64"/>
      <c r="BD49" s="64"/>
      <c r="BE49" s="64"/>
      <c r="BF49" s="64"/>
      <c r="BG49" s="64"/>
      <c r="BH49" s="64"/>
    </row>
    <row r="50" spans="1:60" outlineLevel="1" x14ac:dyDescent="0.2">
      <c r="A50" s="65">
        <v>42</v>
      </c>
      <c r="B50" s="65" t="s">
        <v>299</v>
      </c>
      <c r="C50" s="59" t="s">
        <v>300</v>
      </c>
      <c r="D50" s="60" t="s">
        <v>234</v>
      </c>
      <c r="E50" s="61">
        <v>180</v>
      </c>
      <c r="F50" s="62"/>
      <c r="G50" s="62">
        <f t="shared" si="1"/>
        <v>0</v>
      </c>
      <c r="H50" s="62"/>
      <c r="I50" s="62"/>
      <c r="J50" s="62"/>
      <c r="K50" s="62"/>
      <c r="L50" s="62"/>
      <c r="M50" s="62"/>
      <c r="N50" s="62"/>
      <c r="O50" s="62"/>
      <c r="P50" s="62"/>
      <c r="Q50" s="62"/>
      <c r="R50" s="62"/>
      <c r="S50" s="62"/>
      <c r="T50" s="63"/>
      <c r="U50" s="62"/>
      <c r="V50" s="6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4"/>
      <c r="AW50" s="64"/>
      <c r="AX50" s="64"/>
      <c r="AY50" s="64"/>
      <c r="AZ50" s="64"/>
      <c r="BA50" s="64"/>
      <c r="BB50" s="64"/>
      <c r="BC50" s="64"/>
      <c r="BD50" s="64"/>
      <c r="BE50" s="64"/>
      <c r="BF50" s="64"/>
      <c r="BG50" s="64"/>
      <c r="BH50" s="64"/>
    </row>
    <row r="51" spans="1:60" outlineLevel="1" x14ac:dyDescent="0.2">
      <c r="A51" s="65">
        <v>43</v>
      </c>
      <c r="B51" s="65" t="s">
        <v>301</v>
      </c>
      <c r="C51" s="59" t="s">
        <v>302</v>
      </c>
      <c r="D51" s="60" t="s">
        <v>234</v>
      </c>
      <c r="E51" s="61">
        <v>40</v>
      </c>
      <c r="F51" s="62"/>
      <c r="G51" s="62">
        <f t="shared" si="1"/>
        <v>0</v>
      </c>
      <c r="H51" s="62"/>
      <c r="I51" s="62"/>
      <c r="J51" s="62"/>
      <c r="K51" s="62"/>
      <c r="L51" s="62"/>
      <c r="M51" s="62"/>
      <c r="N51" s="62"/>
      <c r="O51" s="62"/>
      <c r="P51" s="62"/>
      <c r="Q51" s="62"/>
      <c r="R51" s="62"/>
      <c r="S51" s="62"/>
      <c r="T51" s="63"/>
      <c r="U51" s="62"/>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64"/>
      <c r="BB51" s="64"/>
      <c r="BC51" s="64"/>
      <c r="BD51" s="64"/>
      <c r="BE51" s="64"/>
      <c r="BF51" s="64"/>
      <c r="BG51" s="64"/>
      <c r="BH51" s="64"/>
    </row>
    <row r="52" spans="1:60" outlineLevel="1" x14ac:dyDescent="0.2">
      <c r="A52" s="65">
        <v>44</v>
      </c>
      <c r="B52" s="65" t="s">
        <v>303</v>
      </c>
      <c r="C52" s="59" t="s">
        <v>304</v>
      </c>
      <c r="D52" s="60" t="s">
        <v>234</v>
      </c>
      <c r="E52" s="61">
        <v>20</v>
      </c>
      <c r="F52" s="62"/>
      <c r="G52" s="62">
        <f t="shared" si="1"/>
        <v>0</v>
      </c>
      <c r="H52" s="62"/>
      <c r="I52" s="62"/>
      <c r="J52" s="62"/>
      <c r="K52" s="62"/>
      <c r="L52" s="62"/>
      <c r="M52" s="62"/>
      <c r="N52" s="62"/>
      <c r="O52" s="62"/>
      <c r="P52" s="62"/>
      <c r="Q52" s="62"/>
      <c r="R52" s="62"/>
      <c r="S52" s="62"/>
      <c r="T52" s="63"/>
      <c r="U52" s="62"/>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row>
    <row r="53" spans="1:60" outlineLevel="1" x14ac:dyDescent="0.2">
      <c r="A53" s="65">
        <v>45</v>
      </c>
      <c r="B53" s="65" t="s">
        <v>305</v>
      </c>
      <c r="C53" s="59" t="s">
        <v>306</v>
      </c>
      <c r="D53" s="60" t="s">
        <v>234</v>
      </c>
      <c r="E53" s="61">
        <v>20</v>
      </c>
      <c r="F53" s="62"/>
      <c r="G53" s="62">
        <f t="shared" si="1"/>
        <v>0</v>
      </c>
      <c r="H53" s="62"/>
      <c r="I53" s="62"/>
      <c r="J53" s="62"/>
      <c r="K53" s="62"/>
      <c r="L53" s="62"/>
      <c r="M53" s="62"/>
      <c r="N53" s="62"/>
      <c r="O53" s="62"/>
      <c r="P53" s="62"/>
      <c r="Q53" s="62"/>
      <c r="R53" s="62"/>
      <c r="S53" s="62"/>
      <c r="T53" s="63"/>
      <c r="U53" s="62"/>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row>
    <row r="54" spans="1:60" outlineLevel="1" x14ac:dyDescent="0.2">
      <c r="A54" s="65">
        <v>46</v>
      </c>
      <c r="B54" s="65" t="s">
        <v>307</v>
      </c>
      <c r="C54" s="59" t="s">
        <v>308</v>
      </c>
      <c r="D54" s="60" t="s">
        <v>234</v>
      </c>
      <c r="E54" s="61">
        <v>20</v>
      </c>
      <c r="F54" s="62"/>
      <c r="G54" s="62">
        <f t="shared" si="1"/>
        <v>0</v>
      </c>
      <c r="H54" s="62"/>
      <c r="I54" s="62"/>
      <c r="J54" s="62"/>
      <c r="K54" s="62"/>
      <c r="L54" s="62"/>
      <c r="M54" s="62"/>
      <c r="N54" s="62"/>
      <c r="O54" s="62"/>
      <c r="P54" s="62"/>
      <c r="Q54" s="62"/>
      <c r="R54" s="62"/>
      <c r="S54" s="62"/>
      <c r="T54" s="63"/>
      <c r="U54" s="62"/>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row>
    <row r="55" spans="1:60" outlineLevel="1" x14ac:dyDescent="0.2">
      <c r="A55" s="65">
        <v>47</v>
      </c>
      <c r="B55" s="65" t="s">
        <v>309</v>
      </c>
      <c r="C55" s="59" t="s">
        <v>310</v>
      </c>
      <c r="D55" s="60" t="s">
        <v>234</v>
      </c>
      <c r="E55" s="61">
        <v>60</v>
      </c>
      <c r="F55" s="62"/>
      <c r="G55" s="62">
        <f t="shared" si="1"/>
        <v>0</v>
      </c>
    </row>
    <row r="56" spans="1:60" outlineLevel="1" x14ac:dyDescent="0.2">
      <c r="A56" s="65">
        <v>48</v>
      </c>
      <c r="B56" s="65" t="s">
        <v>311</v>
      </c>
      <c r="C56" s="59" t="s">
        <v>312</v>
      </c>
      <c r="D56" s="60" t="s">
        <v>234</v>
      </c>
      <c r="E56" s="61">
        <v>30</v>
      </c>
      <c r="F56" s="62"/>
      <c r="G56" s="62">
        <f t="shared" si="1"/>
        <v>0</v>
      </c>
      <c r="H56" s="62"/>
      <c r="I56" s="62"/>
      <c r="J56" s="62"/>
      <c r="K56" s="62"/>
      <c r="L56" s="62"/>
      <c r="M56" s="62"/>
      <c r="N56" s="62"/>
      <c r="O56" s="62"/>
      <c r="P56" s="62"/>
      <c r="Q56" s="62"/>
      <c r="R56" s="62"/>
      <c r="S56" s="62"/>
      <c r="T56" s="63"/>
      <c r="U56" s="62"/>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row>
    <row r="57" spans="1:60" outlineLevel="1" x14ac:dyDescent="0.2">
      <c r="A57" s="65">
        <v>49</v>
      </c>
      <c r="B57" s="65" t="s">
        <v>313</v>
      </c>
      <c r="C57" s="59" t="s">
        <v>314</v>
      </c>
      <c r="D57" s="60" t="s">
        <v>234</v>
      </c>
      <c r="E57" s="61">
        <v>30</v>
      </c>
      <c r="F57" s="62"/>
      <c r="G57" s="62">
        <f t="shared" si="1"/>
        <v>0</v>
      </c>
      <c r="H57" s="62"/>
      <c r="I57" s="62"/>
      <c r="J57" s="62"/>
      <c r="K57" s="62"/>
      <c r="L57" s="62"/>
      <c r="M57" s="62"/>
      <c r="N57" s="62"/>
      <c r="O57" s="62"/>
      <c r="P57" s="62"/>
      <c r="Q57" s="62"/>
      <c r="R57" s="62"/>
      <c r="S57" s="62"/>
      <c r="T57" s="63"/>
      <c r="U57" s="62"/>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row>
    <row r="58" spans="1:60" outlineLevel="1" x14ac:dyDescent="0.2">
      <c r="A58" s="65">
        <v>50</v>
      </c>
      <c r="B58" s="65" t="s">
        <v>315</v>
      </c>
      <c r="C58" s="59" t="s">
        <v>316</v>
      </c>
      <c r="D58" s="60" t="s">
        <v>219</v>
      </c>
      <c r="E58" s="61">
        <v>4</v>
      </c>
      <c r="F58" s="62"/>
      <c r="G58" s="62">
        <f t="shared" si="1"/>
        <v>0</v>
      </c>
      <c r="H58" s="62">
        <v>0</v>
      </c>
      <c r="I58" s="62">
        <f>ROUND(E58*H58,2)</f>
        <v>0</v>
      </c>
      <c r="J58" s="62">
        <v>100</v>
      </c>
      <c r="K58" s="62">
        <f>ROUND(E58*J58,2)</f>
        <v>400</v>
      </c>
      <c r="L58" s="62">
        <v>21</v>
      </c>
      <c r="M58" s="62">
        <f>G58*(1+L58/100)</f>
        <v>0</v>
      </c>
      <c r="N58" s="62">
        <v>0</v>
      </c>
      <c r="O58" s="62">
        <f>ROUND(E58*N58,2)</f>
        <v>0</v>
      </c>
      <c r="P58" s="62">
        <v>0</v>
      </c>
      <c r="Q58" s="62">
        <f>ROUND(E58*P58,2)</f>
        <v>0</v>
      </c>
      <c r="R58" s="62"/>
      <c r="S58" s="62"/>
      <c r="T58" s="63">
        <v>0</v>
      </c>
      <c r="U58" s="62">
        <f>ROUND(E58*T58,2)</f>
        <v>0</v>
      </c>
      <c r="V58" s="64"/>
      <c r="W58" s="64"/>
      <c r="X58" s="64"/>
      <c r="Y58" s="64"/>
      <c r="Z58" s="64"/>
      <c r="AA58" s="64"/>
      <c r="AB58" s="64"/>
      <c r="AC58" s="64"/>
      <c r="AD58" s="64"/>
      <c r="AE58" s="64" t="s">
        <v>317</v>
      </c>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row>
    <row r="59" spans="1:60" outlineLevel="1" x14ac:dyDescent="0.2">
      <c r="A59" s="65">
        <v>51</v>
      </c>
      <c r="B59" s="65" t="s">
        <v>318</v>
      </c>
      <c r="C59" s="59" t="s">
        <v>319</v>
      </c>
      <c r="D59" s="60" t="s">
        <v>219</v>
      </c>
      <c r="E59" s="61">
        <v>82</v>
      </c>
      <c r="F59" s="62"/>
      <c r="G59" s="62">
        <f t="shared" si="1"/>
        <v>0</v>
      </c>
      <c r="H59" s="62">
        <v>0</v>
      </c>
      <c r="I59" s="62">
        <f>ROUND(E59*H59,2)</f>
        <v>0</v>
      </c>
      <c r="J59" s="62">
        <v>100</v>
      </c>
      <c r="K59" s="62">
        <f>ROUND(E59*J59,2)</f>
        <v>8200</v>
      </c>
      <c r="L59" s="62">
        <v>21</v>
      </c>
      <c r="M59" s="62">
        <f>G59*(1+L59/100)</f>
        <v>0</v>
      </c>
      <c r="N59" s="62">
        <v>0</v>
      </c>
      <c r="O59" s="62">
        <f>ROUND(E59*N59,2)</f>
        <v>0</v>
      </c>
      <c r="P59" s="62">
        <v>0</v>
      </c>
      <c r="Q59" s="62">
        <f>ROUND(E59*P59,2)</f>
        <v>0</v>
      </c>
      <c r="R59" s="62"/>
      <c r="S59" s="62"/>
      <c r="T59" s="63">
        <v>0</v>
      </c>
      <c r="U59" s="62">
        <f>ROUND(E59*T59,2)</f>
        <v>0</v>
      </c>
      <c r="V59" s="64"/>
      <c r="W59" s="64"/>
      <c r="X59" s="64"/>
      <c r="Y59" s="64"/>
      <c r="Z59" s="64"/>
      <c r="AA59" s="64"/>
      <c r="AB59" s="64"/>
      <c r="AC59" s="64"/>
      <c r="AD59" s="64"/>
      <c r="AE59" s="64" t="s">
        <v>317</v>
      </c>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row>
    <row r="60" spans="1:60" outlineLevel="1" x14ac:dyDescent="0.2">
      <c r="A60" s="65">
        <v>52</v>
      </c>
      <c r="B60" s="65" t="s">
        <v>320</v>
      </c>
      <c r="C60" s="59" t="s">
        <v>321</v>
      </c>
      <c r="D60" s="60" t="s">
        <v>219</v>
      </c>
      <c r="E60" s="61">
        <v>22</v>
      </c>
      <c r="F60" s="62"/>
      <c r="G60" s="62">
        <f t="shared" si="1"/>
        <v>0</v>
      </c>
      <c r="H60" s="62"/>
      <c r="I60" s="62"/>
      <c r="J60" s="62"/>
      <c r="K60" s="62"/>
      <c r="L60" s="62"/>
      <c r="M60" s="62"/>
      <c r="N60" s="62"/>
      <c r="O60" s="62"/>
      <c r="P60" s="62"/>
      <c r="Q60" s="62"/>
      <c r="R60" s="62"/>
      <c r="S60" s="62"/>
      <c r="T60" s="63"/>
      <c r="U60" s="62"/>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row>
    <row r="61" spans="1:60" outlineLevel="1" x14ac:dyDescent="0.2">
      <c r="A61" s="65">
        <v>53</v>
      </c>
      <c r="B61" s="65" t="s">
        <v>322</v>
      </c>
      <c r="C61" s="59" t="s">
        <v>323</v>
      </c>
      <c r="D61" s="60" t="s">
        <v>219</v>
      </c>
      <c r="E61" s="61">
        <v>108</v>
      </c>
      <c r="F61" s="62"/>
      <c r="G61" s="62">
        <f t="shared" si="1"/>
        <v>0</v>
      </c>
      <c r="H61" s="62"/>
      <c r="I61" s="62"/>
      <c r="J61" s="62"/>
      <c r="K61" s="62"/>
      <c r="L61" s="62"/>
      <c r="M61" s="62"/>
      <c r="N61" s="62"/>
      <c r="O61" s="62"/>
      <c r="P61" s="62"/>
      <c r="Q61" s="62"/>
      <c r="R61" s="62"/>
      <c r="S61" s="62"/>
      <c r="T61" s="63"/>
      <c r="U61" s="62"/>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row>
    <row r="62" spans="1:60" ht="22.5" outlineLevel="1" x14ac:dyDescent="0.2">
      <c r="A62" s="65">
        <v>54</v>
      </c>
      <c r="B62" s="65" t="s">
        <v>324</v>
      </c>
      <c r="C62" s="59" t="s">
        <v>325</v>
      </c>
      <c r="D62" s="60" t="s">
        <v>326</v>
      </c>
      <c r="E62" s="61">
        <v>40</v>
      </c>
      <c r="F62" s="62"/>
      <c r="G62" s="62">
        <f t="shared" si="1"/>
        <v>0</v>
      </c>
      <c r="H62" s="62"/>
      <c r="I62" s="62"/>
      <c r="J62" s="62"/>
      <c r="K62" s="62"/>
      <c r="L62" s="62"/>
      <c r="M62" s="62"/>
      <c r="N62" s="62"/>
      <c r="O62" s="62"/>
      <c r="P62" s="62"/>
      <c r="Q62" s="62"/>
      <c r="R62" s="62"/>
      <c r="S62" s="62"/>
      <c r="T62" s="63"/>
      <c r="U62" s="62"/>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row>
    <row r="63" spans="1:60" outlineLevel="1" x14ac:dyDescent="0.2">
      <c r="A63" s="65">
        <v>55</v>
      </c>
      <c r="B63" s="65" t="s">
        <v>327</v>
      </c>
      <c r="C63" s="59" t="s">
        <v>328</v>
      </c>
      <c r="D63" s="60" t="s">
        <v>219</v>
      </c>
      <c r="E63" s="61">
        <v>1</v>
      </c>
      <c r="F63" s="62"/>
      <c r="G63" s="62">
        <f t="shared" si="1"/>
        <v>0</v>
      </c>
      <c r="H63" s="62"/>
      <c r="I63" s="62"/>
      <c r="J63" s="62"/>
      <c r="K63" s="62"/>
      <c r="L63" s="62"/>
      <c r="M63" s="62"/>
      <c r="N63" s="62"/>
      <c r="O63" s="62"/>
      <c r="P63" s="62"/>
      <c r="Q63" s="62"/>
      <c r="R63" s="62"/>
      <c r="S63" s="62"/>
      <c r="T63" s="63"/>
      <c r="U63" s="62"/>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row>
    <row r="64" spans="1:60" outlineLevel="1" x14ac:dyDescent="0.2">
      <c r="A64" s="65">
        <v>56</v>
      </c>
      <c r="B64" s="65" t="s">
        <v>329</v>
      </c>
      <c r="C64" s="59" t="s">
        <v>330</v>
      </c>
      <c r="D64" s="60" t="s">
        <v>234</v>
      </c>
      <c r="E64" s="61">
        <v>3</v>
      </c>
      <c r="F64" s="62"/>
      <c r="G64" s="62">
        <f t="shared" si="1"/>
        <v>0</v>
      </c>
      <c r="H64" s="62"/>
      <c r="I64" s="62"/>
      <c r="J64" s="62"/>
      <c r="K64" s="62"/>
      <c r="L64" s="62"/>
      <c r="M64" s="62"/>
      <c r="N64" s="62"/>
      <c r="O64" s="62"/>
      <c r="P64" s="62"/>
      <c r="Q64" s="62"/>
      <c r="R64" s="62"/>
      <c r="S64" s="62"/>
      <c r="T64" s="63"/>
      <c r="U64" s="62"/>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row>
    <row r="65" spans="1:60" outlineLevel="1" x14ac:dyDescent="0.2">
      <c r="A65" s="65">
        <v>57</v>
      </c>
      <c r="B65" s="65" t="s">
        <v>331</v>
      </c>
      <c r="C65" s="59" t="s">
        <v>332</v>
      </c>
      <c r="D65" s="60" t="s">
        <v>333</v>
      </c>
      <c r="E65" s="61">
        <v>1</v>
      </c>
      <c r="F65" s="62"/>
      <c r="G65" s="62">
        <f t="shared" si="1"/>
        <v>0</v>
      </c>
      <c r="H65" s="62"/>
      <c r="I65" s="62"/>
      <c r="J65" s="62"/>
      <c r="K65" s="62"/>
      <c r="L65" s="62"/>
      <c r="M65" s="62"/>
      <c r="N65" s="62"/>
      <c r="O65" s="62"/>
      <c r="P65" s="62"/>
      <c r="Q65" s="62"/>
      <c r="R65" s="62"/>
      <c r="S65" s="62"/>
      <c r="T65" s="63"/>
      <c r="U65" s="62"/>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row>
    <row r="66" spans="1:60" outlineLevel="1" x14ac:dyDescent="0.2">
      <c r="A66" s="65">
        <v>58</v>
      </c>
      <c r="B66" s="65" t="s">
        <v>334</v>
      </c>
      <c r="C66" s="59" t="s">
        <v>335</v>
      </c>
      <c r="D66" s="60" t="s">
        <v>326</v>
      </c>
      <c r="E66" s="61">
        <v>10</v>
      </c>
      <c r="F66" s="62"/>
      <c r="G66" s="62">
        <f t="shared" si="1"/>
        <v>0</v>
      </c>
      <c r="H66" s="62"/>
      <c r="I66" s="62"/>
      <c r="J66" s="62"/>
      <c r="K66" s="62"/>
      <c r="L66" s="62"/>
      <c r="M66" s="62"/>
      <c r="N66" s="62"/>
      <c r="O66" s="62"/>
      <c r="P66" s="62"/>
      <c r="Q66" s="62"/>
      <c r="R66" s="62"/>
      <c r="S66" s="62"/>
      <c r="T66" s="63"/>
      <c r="U66" s="62"/>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row>
    <row r="67" spans="1:60" outlineLevel="1" x14ac:dyDescent="0.2">
      <c r="A67" s="65"/>
      <c r="B67" s="65"/>
      <c r="C67" s="59"/>
      <c r="D67" s="60"/>
      <c r="E67" s="61"/>
      <c r="F67" s="62"/>
      <c r="G67" s="62"/>
      <c r="H67" s="62"/>
      <c r="I67" s="62"/>
      <c r="J67" s="62"/>
      <c r="K67" s="62"/>
      <c r="L67" s="62"/>
      <c r="M67" s="62"/>
      <c r="N67" s="62"/>
      <c r="O67" s="62"/>
      <c r="P67" s="62"/>
      <c r="Q67" s="62"/>
      <c r="R67" s="62"/>
      <c r="S67" s="62"/>
      <c r="T67" s="63"/>
      <c r="U67" s="62"/>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row>
    <row r="68" spans="1:60" outlineLevel="1" x14ac:dyDescent="0.2">
      <c r="A68" s="65">
        <v>59</v>
      </c>
      <c r="B68" s="65" t="s">
        <v>336</v>
      </c>
      <c r="C68" s="59" t="s">
        <v>337</v>
      </c>
      <c r="D68" s="60" t="s">
        <v>234</v>
      </c>
      <c r="E68" s="61">
        <v>42</v>
      </c>
      <c r="F68" s="62"/>
      <c r="G68" s="62">
        <f t="shared" ref="G68:G73" si="2">E68*F68</f>
        <v>0</v>
      </c>
      <c r="H68" s="62"/>
      <c r="I68" s="62"/>
      <c r="J68" s="62"/>
      <c r="K68" s="62"/>
      <c r="L68" s="62"/>
      <c r="M68" s="62"/>
      <c r="N68" s="62"/>
      <c r="O68" s="62"/>
      <c r="P68" s="62"/>
      <c r="Q68" s="62"/>
      <c r="R68" s="62"/>
      <c r="S68" s="62"/>
      <c r="T68" s="63"/>
      <c r="U68" s="62"/>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row>
    <row r="69" spans="1:60" outlineLevel="1" x14ac:dyDescent="0.2">
      <c r="A69" s="65">
        <v>60</v>
      </c>
      <c r="B69" s="65" t="s">
        <v>338</v>
      </c>
      <c r="C69" s="59" t="s">
        <v>339</v>
      </c>
      <c r="D69" s="60" t="s">
        <v>234</v>
      </c>
      <c r="E69" s="61">
        <v>42</v>
      </c>
      <c r="F69" s="62"/>
      <c r="G69" s="62">
        <f t="shared" si="2"/>
        <v>0</v>
      </c>
      <c r="H69" s="62"/>
      <c r="I69" s="62"/>
      <c r="J69" s="62"/>
      <c r="K69" s="62"/>
      <c r="L69" s="62"/>
      <c r="M69" s="62"/>
      <c r="N69" s="62"/>
      <c r="O69" s="62"/>
      <c r="P69" s="62"/>
      <c r="Q69" s="62"/>
      <c r="R69" s="62"/>
      <c r="S69" s="62"/>
      <c r="T69" s="63"/>
      <c r="U69" s="62"/>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row>
    <row r="70" spans="1:60" outlineLevel="1" x14ac:dyDescent="0.2">
      <c r="A70" s="65">
        <v>61</v>
      </c>
      <c r="B70" s="65" t="s">
        <v>340</v>
      </c>
      <c r="C70" s="59" t="s">
        <v>341</v>
      </c>
      <c r="D70" s="60" t="s">
        <v>234</v>
      </c>
      <c r="E70" s="61">
        <v>42</v>
      </c>
      <c r="F70" s="62"/>
      <c r="G70" s="62">
        <f t="shared" si="2"/>
        <v>0</v>
      </c>
      <c r="H70" s="62"/>
      <c r="I70" s="62"/>
      <c r="J70" s="62"/>
      <c r="K70" s="62"/>
      <c r="L70" s="62"/>
      <c r="M70" s="62"/>
      <c r="N70" s="62"/>
      <c r="O70" s="62"/>
      <c r="P70" s="62"/>
      <c r="Q70" s="62"/>
      <c r="R70" s="62"/>
      <c r="S70" s="62"/>
      <c r="T70" s="63"/>
      <c r="U70" s="62"/>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row>
    <row r="71" spans="1:60" outlineLevel="1" x14ac:dyDescent="0.2">
      <c r="A71" s="65">
        <v>62</v>
      </c>
      <c r="B71" s="65" t="s">
        <v>342</v>
      </c>
      <c r="C71" s="59" t="s">
        <v>343</v>
      </c>
      <c r="D71" s="60" t="s">
        <v>234</v>
      </c>
      <c r="E71" s="61">
        <v>42</v>
      </c>
      <c r="F71" s="62"/>
      <c r="G71" s="62">
        <f t="shared" si="2"/>
        <v>0</v>
      </c>
      <c r="H71" s="62"/>
      <c r="I71" s="62"/>
      <c r="J71" s="62"/>
      <c r="K71" s="62"/>
      <c r="L71" s="62"/>
      <c r="M71" s="62"/>
      <c r="N71" s="62"/>
      <c r="O71" s="62"/>
      <c r="P71" s="62"/>
      <c r="Q71" s="62"/>
      <c r="R71" s="62"/>
      <c r="S71" s="62"/>
      <c r="T71" s="63"/>
      <c r="U71" s="62"/>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row>
    <row r="72" spans="1:60" outlineLevel="1" x14ac:dyDescent="0.2">
      <c r="A72" s="65">
        <v>63</v>
      </c>
      <c r="B72" s="65" t="s">
        <v>344</v>
      </c>
      <c r="C72" s="59" t="s">
        <v>345</v>
      </c>
      <c r="D72" s="60" t="s">
        <v>234</v>
      </c>
      <c r="E72" s="61">
        <v>50</v>
      </c>
      <c r="F72" s="62"/>
      <c r="G72" s="62">
        <f t="shared" si="2"/>
        <v>0</v>
      </c>
      <c r="H72" s="62"/>
      <c r="I72" s="62"/>
      <c r="J72" s="62"/>
      <c r="K72" s="62"/>
      <c r="L72" s="62"/>
      <c r="M72" s="62"/>
      <c r="N72" s="62"/>
      <c r="O72" s="62"/>
      <c r="P72" s="62"/>
      <c r="Q72" s="62"/>
      <c r="R72" s="62"/>
      <c r="S72" s="62"/>
      <c r="T72" s="63"/>
      <c r="U72" s="62"/>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row>
    <row r="73" spans="1:60" outlineLevel="1" x14ac:dyDescent="0.2">
      <c r="A73" s="65">
        <v>64</v>
      </c>
      <c r="B73" s="65" t="s">
        <v>346</v>
      </c>
      <c r="C73" s="59" t="s">
        <v>347</v>
      </c>
      <c r="D73" s="60" t="s">
        <v>219</v>
      </c>
      <c r="E73" s="61">
        <v>12</v>
      </c>
      <c r="F73" s="62"/>
      <c r="G73" s="62">
        <f t="shared" si="2"/>
        <v>0</v>
      </c>
      <c r="H73" s="62"/>
      <c r="I73" s="62"/>
      <c r="J73" s="62"/>
      <c r="K73" s="62"/>
      <c r="L73" s="62"/>
      <c r="M73" s="62"/>
      <c r="N73" s="62"/>
      <c r="O73" s="62"/>
      <c r="P73" s="62"/>
      <c r="Q73" s="62"/>
      <c r="R73" s="62"/>
      <c r="S73" s="62"/>
      <c r="T73" s="63"/>
      <c r="U73" s="62"/>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row>
    <row r="74" spans="1:60" outlineLevel="1" x14ac:dyDescent="0.2">
      <c r="A74" s="65"/>
      <c r="B74" s="65"/>
      <c r="C74" s="59"/>
      <c r="D74" s="60"/>
      <c r="E74" s="61"/>
      <c r="F74" s="62"/>
      <c r="G74" s="62"/>
      <c r="H74" s="62"/>
      <c r="I74" s="62"/>
      <c r="J74" s="62"/>
      <c r="K74" s="62"/>
      <c r="L74" s="62"/>
      <c r="M74" s="62"/>
      <c r="N74" s="62"/>
      <c r="O74" s="62"/>
      <c r="P74" s="62"/>
      <c r="Q74" s="62"/>
      <c r="R74" s="62"/>
      <c r="S74" s="62"/>
      <c r="T74" s="63"/>
      <c r="U74" s="62"/>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row>
    <row r="75" spans="1:60" outlineLevel="1" x14ac:dyDescent="0.2">
      <c r="A75" s="65">
        <v>65</v>
      </c>
      <c r="B75" s="65" t="s">
        <v>348</v>
      </c>
      <c r="C75" s="59" t="s">
        <v>349</v>
      </c>
      <c r="D75" s="60" t="s">
        <v>14</v>
      </c>
      <c r="E75" s="61">
        <v>1</v>
      </c>
      <c r="F75" s="62"/>
      <c r="G75" s="62">
        <f t="shared" ref="G75:G83" si="3">E75*F75</f>
        <v>0</v>
      </c>
      <c r="H75" s="62"/>
      <c r="I75" s="62"/>
      <c r="J75" s="62"/>
      <c r="K75" s="62"/>
      <c r="L75" s="62"/>
      <c r="M75" s="62"/>
      <c r="N75" s="62"/>
      <c r="O75" s="62"/>
      <c r="P75" s="62"/>
      <c r="Q75" s="62"/>
      <c r="R75" s="62"/>
      <c r="S75" s="62"/>
      <c r="T75" s="63"/>
      <c r="U75" s="62"/>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row>
    <row r="76" spans="1:60" outlineLevel="1" x14ac:dyDescent="0.2">
      <c r="A76" s="65">
        <v>66</v>
      </c>
      <c r="B76" s="65" t="s">
        <v>350</v>
      </c>
      <c r="C76" s="59" t="s">
        <v>351</v>
      </c>
      <c r="D76" s="60" t="s">
        <v>352</v>
      </c>
      <c r="E76" s="61">
        <v>24</v>
      </c>
      <c r="F76" s="62"/>
      <c r="G76" s="62">
        <f t="shared" si="3"/>
        <v>0</v>
      </c>
      <c r="H76" s="62"/>
      <c r="I76" s="62"/>
      <c r="J76" s="62"/>
      <c r="K76" s="62"/>
      <c r="L76" s="62"/>
      <c r="M76" s="62"/>
      <c r="N76" s="62"/>
      <c r="O76" s="62"/>
      <c r="P76" s="62"/>
      <c r="Q76" s="62"/>
      <c r="R76" s="62"/>
      <c r="S76" s="62"/>
      <c r="T76" s="63"/>
      <c r="U76" s="62"/>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row>
    <row r="77" spans="1:60" outlineLevel="1" x14ac:dyDescent="0.2">
      <c r="A77" s="65">
        <v>67</v>
      </c>
      <c r="B77" s="65" t="s">
        <v>353</v>
      </c>
      <c r="C77" s="59" t="s">
        <v>354</v>
      </c>
      <c r="D77" s="60" t="s">
        <v>352</v>
      </c>
      <c r="E77" s="61">
        <v>24</v>
      </c>
      <c r="F77" s="62"/>
      <c r="G77" s="62">
        <f t="shared" si="3"/>
        <v>0</v>
      </c>
      <c r="H77" s="62"/>
      <c r="I77" s="62"/>
      <c r="J77" s="62"/>
      <c r="K77" s="62"/>
      <c r="L77" s="62"/>
      <c r="M77" s="62"/>
      <c r="N77" s="62"/>
      <c r="O77" s="62"/>
      <c r="P77" s="62"/>
      <c r="Q77" s="62"/>
      <c r="R77" s="62"/>
      <c r="S77" s="62"/>
      <c r="T77" s="63"/>
      <c r="U77" s="62"/>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row>
    <row r="78" spans="1:60" outlineLevel="1" x14ac:dyDescent="0.2">
      <c r="A78" s="65">
        <v>68</v>
      </c>
      <c r="B78" s="65" t="s">
        <v>355</v>
      </c>
      <c r="C78" s="59" t="s">
        <v>356</v>
      </c>
      <c r="D78" s="60" t="s">
        <v>352</v>
      </c>
      <c r="E78" s="61">
        <v>8</v>
      </c>
      <c r="F78" s="62"/>
      <c r="G78" s="62">
        <f t="shared" si="3"/>
        <v>0</v>
      </c>
      <c r="H78" s="62"/>
      <c r="I78" s="62"/>
      <c r="J78" s="62"/>
      <c r="K78" s="62"/>
      <c r="L78" s="62"/>
      <c r="M78" s="62"/>
      <c r="N78" s="62"/>
      <c r="O78" s="62"/>
      <c r="P78" s="62"/>
      <c r="Q78" s="62"/>
      <c r="R78" s="62"/>
      <c r="S78" s="62"/>
      <c r="T78" s="63"/>
      <c r="U78" s="62"/>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row>
    <row r="79" spans="1:60" outlineLevel="1" x14ac:dyDescent="0.2">
      <c r="A79" s="65">
        <v>69</v>
      </c>
      <c r="B79" s="65" t="s">
        <v>357</v>
      </c>
      <c r="C79" s="59" t="s">
        <v>358</v>
      </c>
      <c r="D79" s="60" t="s">
        <v>14</v>
      </c>
      <c r="E79" s="61">
        <v>1</v>
      </c>
      <c r="F79" s="62"/>
      <c r="G79" s="62">
        <f t="shared" si="3"/>
        <v>0</v>
      </c>
      <c r="H79" s="62"/>
      <c r="I79" s="62"/>
      <c r="J79" s="62"/>
      <c r="K79" s="62"/>
      <c r="L79" s="62"/>
      <c r="M79" s="62"/>
      <c r="N79" s="62"/>
      <c r="O79" s="62"/>
      <c r="P79" s="62"/>
      <c r="Q79" s="62"/>
      <c r="R79" s="62"/>
      <c r="S79" s="62"/>
      <c r="T79" s="63"/>
      <c r="U79" s="62"/>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row>
    <row r="80" spans="1:60" outlineLevel="1" x14ac:dyDescent="0.2">
      <c r="A80" s="65">
        <v>70</v>
      </c>
      <c r="B80" s="65" t="s">
        <v>359</v>
      </c>
      <c r="C80" s="59" t="s">
        <v>360</v>
      </c>
      <c r="D80" s="60" t="s">
        <v>14</v>
      </c>
      <c r="E80" s="61">
        <v>1</v>
      </c>
      <c r="F80" s="62"/>
      <c r="G80" s="62">
        <f t="shared" si="3"/>
        <v>0</v>
      </c>
      <c r="H80" s="62"/>
      <c r="I80" s="62"/>
      <c r="J80" s="62"/>
      <c r="K80" s="62"/>
      <c r="L80" s="62"/>
      <c r="M80" s="62"/>
      <c r="N80" s="62"/>
      <c r="O80" s="62"/>
      <c r="P80" s="62"/>
      <c r="Q80" s="62"/>
      <c r="R80" s="62"/>
      <c r="S80" s="62"/>
      <c r="T80" s="63"/>
      <c r="U80" s="62"/>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row>
    <row r="81" spans="1:60" outlineLevel="1" x14ac:dyDescent="0.2">
      <c r="A81" s="65">
        <v>71</v>
      </c>
      <c r="B81" s="65" t="s">
        <v>361</v>
      </c>
      <c r="C81" s="59" t="s">
        <v>362</v>
      </c>
      <c r="D81" s="60" t="s">
        <v>14</v>
      </c>
      <c r="E81" s="61">
        <v>15</v>
      </c>
      <c r="F81" s="62"/>
      <c r="G81" s="62">
        <f t="shared" si="3"/>
        <v>0</v>
      </c>
      <c r="H81" s="62"/>
      <c r="I81" s="62"/>
      <c r="J81" s="62"/>
      <c r="K81" s="62"/>
      <c r="L81" s="62"/>
      <c r="M81" s="62"/>
      <c r="N81" s="62"/>
      <c r="O81" s="62"/>
      <c r="P81" s="62"/>
      <c r="Q81" s="62"/>
      <c r="R81" s="62"/>
      <c r="S81" s="62"/>
      <c r="T81" s="63"/>
      <c r="U81" s="62"/>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row>
    <row r="82" spans="1:60" outlineLevel="1" x14ac:dyDescent="0.2">
      <c r="A82" s="65">
        <v>72</v>
      </c>
      <c r="B82" s="65" t="s">
        <v>363</v>
      </c>
      <c r="C82" s="59" t="s">
        <v>364</v>
      </c>
      <c r="D82" s="60" t="s">
        <v>14</v>
      </c>
      <c r="E82" s="61">
        <v>1</v>
      </c>
      <c r="F82" s="62"/>
      <c r="G82" s="62">
        <f t="shared" si="3"/>
        <v>0</v>
      </c>
      <c r="H82" s="62"/>
      <c r="I82" s="62"/>
      <c r="J82" s="62"/>
      <c r="K82" s="62"/>
      <c r="L82" s="62"/>
      <c r="M82" s="62"/>
      <c r="N82" s="62"/>
      <c r="O82" s="62"/>
      <c r="P82" s="62"/>
      <c r="Q82" s="62"/>
      <c r="R82" s="62"/>
      <c r="S82" s="62"/>
      <c r="T82" s="63"/>
      <c r="U82" s="62"/>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row>
    <row r="83" spans="1:60" outlineLevel="1" x14ac:dyDescent="0.2">
      <c r="A83" s="66">
        <v>73</v>
      </c>
      <c r="B83" s="66" t="s">
        <v>365</v>
      </c>
      <c r="C83" s="67" t="s">
        <v>366</v>
      </c>
      <c r="D83" s="68" t="s">
        <v>14</v>
      </c>
      <c r="E83" s="69">
        <v>1</v>
      </c>
      <c r="F83" s="70"/>
      <c r="G83" s="70">
        <f t="shared" si="3"/>
        <v>0</v>
      </c>
      <c r="H83" s="62">
        <v>0</v>
      </c>
      <c r="I83" s="62">
        <f>ROUND(E83*H83,2)</f>
        <v>0</v>
      </c>
      <c r="J83" s="62">
        <v>39260</v>
      </c>
      <c r="K83" s="62">
        <f>ROUND(E83*J83,2)</f>
        <v>39260</v>
      </c>
      <c r="L83" s="62">
        <v>21</v>
      </c>
      <c r="M83" s="62">
        <f>G83*(1+L83/100)</f>
        <v>0</v>
      </c>
      <c r="N83" s="62">
        <v>0</v>
      </c>
      <c r="O83" s="62">
        <f>ROUND(E83*N83,2)</f>
        <v>0</v>
      </c>
      <c r="P83" s="62">
        <v>0</v>
      </c>
      <c r="Q83" s="62">
        <f>ROUND(E83*P83,2)</f>
        <v>0</v>
      </c>
      <c r="R83" s="62"/>
      <c r="S83" s="62"/>
      <c r="T83" s="63">
        <v>0</v>
      </c>
      <c r="U83" s="62">
        <f>ROUND(E83*T83,2)</f>
        <v>0</v>
      </c>
      <c r="V83" s="64"/>
      <c r="W83" s="64"/>
      <c r="X83" s="64"/>
      <c r="Y83" s="64"/>
      <c r="Z83" s="64"/>
      <c r="AA83" s="64"/>
      <c r="AB83" s="64"/>
      <c r="AC83" s="64"/>
      <c r="AD83" s="64"/>
      <c r="AE83" s="64" t="s">
        <v>317</v>
      </c>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row>
    <row r="84" spans="1:60" x14ac:dyDescent="0.2">
      <c r="C84" s="71"/>
      <c r="D84" s="45"/>
      <c r="AE84" s="39" t="s">
        <v>367</v>
      </c>
    </row>
  </sheetData>
  <mergeCells count="4">
    <mergeCell ref="A1:G1"/>
    <mergeCell ref="C2:G2"/>
    <mergeCell ref="C3:G3"/>
    <mergeCell ref="C4:G4"/>
  </mergeCells>
  <pageMargins left="0.59027777777777801" right="0.39374999999999999"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PS 02.1</vt:lpstr>
      <vt:lpstr>PS 02.2</vt:lpstr>
      <vt:lpstr>'PS 02.1'!Názvy_tisku</vt:lpstr>
      <vt:lpstr>'PS 02.1'!Oblast_tisku</vt:lpstr>
      <vt:lpstr>'PS 02.2'!Oblast_tisku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Faltýnková Ivana</cp:lastModifiedBy>
  <cp:lastPrinted>2021-03-12T09:24:01Z</cp:lastPrinted>
  <dcterms:created xsi:type="dcterms:W3CDTF">2011-11-13T15:31:53Z</dcterms:created>
  <dcterms:modified xsi:type="dcterms:W3CDTF">2021-06-02T09:39:50Z</dcterms:modified>
</cp:coreProperties>
</file>