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np-my.sharepoint.com/personal/luks_pbnp_cz/Documents/Plocha/VZ_Hotel_ME25_1_ týmy/"/>
    </mc:Choice>
  </mc:AlternateContent>
  <xr:revisionPtr revIDLastSave="0" documentId="8_{89696AFC-3474-406C-9EF4-DA7D4139FF6B}" xr6:coauthVersionLast="47" xr6:coauthVersionMax="47" xr10:uidLastSave="{00000000-0000-0000-0000-000000000000}"/>
  <bookViews>
    <workbookView xWindow="3072" yWindow="3072" windowWidth="17280" windowHeight="10152" xr2:uid="{00000000-000D-0000-FFFF-FFFF00000000}"/>
  </bookViews>
  <sheets>
    <sheet name="Cena služeb" sheetId="6" r:id="rId1"/>
  </sheets>
  <calcPr calcId="181029"/>
</workbook>
</file>

<file path=xl/calcChain.xml><?xml version="1.0" encoding="utf-8"?>
<calcChain xmlns="http://schemas.openxmlformats.org/spreadsheetml/2006/main">
  <c r="M24" i="6" l="1"/>
  <c r="M13" i="6"/>
  <c r="M27" i="6" s="1"/>
  <c r="D18" i="6" l="1"/>
  <c r="M18" i="6" s="1"/>
  <c r="D19" i="6"/>
  <c r="M19" i="6" s="1"/>
  <c r="D20" i="6"/>
  <c r="M20" i="6" s="1"/>
  <c r="D17" i="6"/>
  <c r="M17" i="6" s="1"/>
  <c r="D7" i="6"/>
  <c r="D8" i="6"/>
  <c r="D9" i="6"/>
  <c r="D6" i="6"/>
  <c r="F10" i="6"/>
  <c r="E10" i="6"/>
  <c r="M21" i="6" l="1"/>
  <c r="L9" i="6"/>
  <c r="I9" i="6"/>
  <c r="L8" i="6"/>
  <c r="I8" i="6"/>
  <c r="L7" i="6"/>
  <c r="I7" i="6"/>
  <c r="L6" i="6"/>
  <c r="I6" i="6"/>
  <c r="I10" i="6" l="1"/>
  <c r="L10" i="6"/>
  <c r="M6" i="6"/>
  <c r="M7" i="6"/>
  <c r="M9" i="6"/>
  <c r="M8" i="6"/>
  <c r="M10" i="6" l="1"/>
</calcChain>
</file>

<file path=xl/sharedStrings.xml><?xml version="1.0" encoding="utf-8"?>
<sst xmlns="http://schemas.openxmlformats.org/spreadsheetml/2006/main" count="45" uniqueCount="35">
  <si>
    <t>SGL</t>
  </si>
  <si>
    <t>DBL</t>
  </si>
  <si>
    <t>cena SGL</t>
  </si>
  <si>
    <t>cena DBL</t>
  </si>
  <si>
    <t>celkem stravování</t>
  </si>
  <si>
    <t>celkem ubytování</t>
  </si>
  <si>
    <t>cena stravování</t>
  </si>
  <si>
    <t>počet pokojů a cena ubytování</t>
  </si>
  <si>
    <t>Tým I.</t>
  </si>
  <si>
    <t>Tým II.</t>
  </si>
  <si>
    <t>Tým III.</t>
  </si>
  <si>
    <t>Tým IV.</t>
  </si>
  <si>
    <t>Brno</t>
  </si>
  <si>
    <t>počet</t>
  </si>
  <si>
    <t>počet a cena</t>
  </si>
  <si>
    <t>cena</t>
  </si>
  <si>
    <t>Příjezd</t>
  </si>
  <si>
    <t>Odjezd</t>
  </si>
  <si>
    <t>Nocí</t>
  </si>
  <si>
    <t>CELKEM</t>
  </si>
  <si>
    <t>Celkem v CZK bez DPH</t>
  </si>
  <si>
    <t>Ubytování týmy</t>
  </si>
  <si>
    <t>Další služby</t>
  </si>
  <si>
    <t>CELKEM VČETNĚ DPH</t>
  </si>
  <si>
    <t>Z toho do sazby DPH 12 % spadá</t>
  </si>
  <si>
    <t>Z toho do sazby DPH 21 % spadá</t>
  </si>
  <si>
    <t>CELKOVÁ NABÍDKOVÁ CENA VČETNĚ DPH</t>
  </si>
  <si>
    <t>název hotelu - doplní dodavatel</t>
  </si>
  <si>
    <t>Pozn. Rozdělení ceny bez DPH do příslušných sazeb DPH provede dodavatel</t>
  </si>
  <si>
    <t>Pokoj - fyzioterapie</t>
  </si>
  <si>
    <t>Pokoj - zázemí</t>
  </si>
  <si>
    <t>Zasedací místnost</t>
  </si>
  <si>
    <t>Příloha č. 4 – Tabulka Cena služeb</t>
  </si>
  <si>
    <t>Salonek pro hráčky</t>
  </si>
  <si>
    <t>Pozn. Celková nabídková cena v sobě musí zahrnovat veškeré související služby (pokojovou službu, službu ostrahy, posilovnu/fitness apod.) v rozsahu 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</si>
</sst>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2" x14ac:knownFonts="1">
    <font>
      <sz val="10"/>
      <name val="Arial CE"/>
      <charset val="238"/>
    </font>
    <font>
      <b/>
      <sz val="7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7"/>
      <name val="Verdana"/>
      <family val="2"/>
    </font>
    <font>
      <b/>
      <sz val="12"/>
      <name val="Verdana"/>
      <family val="2"/>
    </font>
    <font>
      <b/>
      <sz val="7"/>
      <name val="Verdana"/>
      <family val="2"/>
      <charset val="238"/>
    </font>
    <font>
      <sz val="7"/>
      <name val="Verdana"/>
      <family val="2"/>
      <charset val="238"/>
    </font>
    <font>
      <b/>
      <i/>
      <sz val="10"/>
      <name val="Verdana"/>
      <family val="2"/>
      <charset val="238"/>
    </font>
    <font>
      <i/>
      <sz val="7"/>
      <name val="Verdana"/>
      <family val="2"/>
      <charset val="238"/>
    </font>
    <font>
      <b/>
      <sz val="8"/>
      <name val="Verdana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vertical="center"/>
    </xf>
    <xf numFmtId="0" fontId="4" fillId="0" borderId="10" xfId="0" applyFont="1" applyBorder="1"/>
    <xf numFmtId="0" fontId="3" fillId="0" borderId="12" xfId="0" applyFont="1" applyBorder="1"/>
    <xf numFmtId="0" fontId="1" fillId="0" borderId="7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4" fillId="0" borderId="9" xfId="0" applyFont="1" applyBorder="1"/>
    <xf numFmtId="0" fontId="4" fillId="0" borderId="13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vertical="center"/>
    </xf>
    <xf numFmtId="14" fontId="4" fillId="0" borderId="25" xfId="0" applyNumberFormat="1" applyFont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26" xfId="0" applyNumberFormat="1" applyFont="1" applyFill="1" applyBorder="1" applyAlignment="1" applyProtection="1">
      <alignment vertical="center"/>
      <protection locked="0"/>
    </xf>
    <xf numFmtId="164" fontId="4" fillId="2" borderId="25" xfId="0" applyNumberFormat="1" applyFont="1" applyFill="1" applyBorder="1" applyAlignment="1" applyProtection="1">
      <alignment vertical="center"/>
      <protection locked="0"/>
    </xf>
    <xf numFmtId="164" fontId="4" fillId="2" borderId="3" xfId="0" applyNumberFormat="1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164" fontId="1" fillId="0" borderId="31" xfId="0" applyNumberFormat="1" applyFont="1" applyBorder="1"/>
    <xf numFmtId="0" fontId="9" fillId="0" borderId="0" xfId="0" applyFont="1"/>
    <xf numFmtId="164" fontId="10" fillId="0" borderId="30" xfId="0" applyNumberFormat="1" applyFont="1" applyBorder="1" applyAlignment="1">
      <alignment vertical="center"/>
    </xf>
    <xf numFmtId="0" fontId="10" fillId="0" borderId="0" xfId="0" applyFont="1"/>
    <xf numFmtId="0" fontId="8" fillId="2" borderId="1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164" fontId="4" fillId="2" borderId="6" xfId="0" applyNumberFormat="1" applyFont="1" applyFill="1" applyBorder="1" applyAlignment="1" applyProtection="1">
      <alignment vertical="center"/>
      <protection locked="0"/>
    </xf>
    <xf numFmtId="164" fontId="4" fillId="2" borderId="14" xfId="0" applyNumberFormat="1" applyFont="1" applyFill="1" applyBorder="1" applyAlignment="1" applyProtection="1">
      <alignment vertical="center"/>
      <protection locked="0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F168-9304-4A6C-B823-6A5568065E6E}">
  <dimension ref="A1:M30"/>
  <sheetViews>
    <sheetView tabSelected="1" topLeftCell="A19" workbookViewId="0">
      <selection activeCell="L37" sqref="L37"/>
    </sheetView>
  </sheetViews>
  <sheetFormatPr defaultRowHeight="13.2" x14ac:dyDescent="0.25"/>
  <cols>
    <col min="1" max="1" width="21.88671875" customWidth="1"/>
    <col min="13" max="13" width="11.109375" customWidth="1"/>
    <col min="14" max="14" width="10.88671875" customWidth="1"/>
    <col min="15" max="15" width="10.33203125" bestFit="1" customWidth="1"/>
  </cols>
  <sheetData>
    <row r="1" spans="1:13" ht="14.4" x14ac:dyDescent="0.25">
      <c r="A1" s="53" t="s">
        <v>32</v>
      </c>
      <c r="B1" s="53"/>
      <c r="C1" s="53"/>
    </row>
    <row r="3" spans="1:13" ht="13.8" thickBot="1" x14ac:dyDescent="0.3">
      <c r="A3" s="11" t="s">
        <v>12</v>
      </c>
      <c r="B3" s="38" t="s">
        <v>27</v>
      </c>
      <c r="C3" s="39"/>
      <c r="D3" s="39"/>
      <c r="E3" s="39"/>
      <c r="F3" s="1"/>
      <c r="G3" s="1"/>
      <c r="H3" s="1"/>
      <c r="I3" s="1"/>
      <c r="J3" s="1"/>
      <c r="K3" s="1"/>
      <c r="L3" s="1"/>
      <c r="M3" s="1"/>
    </row>
    <row r="4" spans="1:13" ht="13.8" thickTop="1" x14ac:dyDescent="0.25">
      <c r="A4" s="44" t="s">
        <v>21</v>
      </c>
      <c r="B4" s="46" t="s">
        <v>16</v>
      </c>
      <c r="C4" s="46" t="s">
        <v>17</v>
      </c>
      <c r="D4" s="46" t="s">
        <v>18</v>
      </c>
      <c r="E4" s="48" t="s">
        <v>7</v>
      </c>
      <c r="F4" s="49"/>
      <c r="G4" s="49"/>
      <c r="H4" s="50"/>
      <c r="I4" s="42" t="s">
        <v>5</v>
      </c>
      <c r="J4" s="51" t="s">
        <v>6</v>
      </c>
      <c r="K4" s="52"/>
      <c r="L4" s="42" t="s">
        <v>4</v>
      </c>
      <c r="M4" s="42" t="s">
        <v>20</v>
      </c>
    </row>
    <row r="5" spans="1:13" ht="13.8" thickBot="1" x14ac:dyDescent="0.3">
      <c r="A5" s="45"/>
      <c r="B5" s="47"/>
      <c r="C5" s="47"/>
      <c r="D5" s="47"/>
      <c r="E5" s="12" t="s">
        <v>0</v>
      </c>
      <c r="F5" s="2" t="s">
        <v>1</v>
      </c>
      <c r="G5" s="27" t="s">
        <v>2</v>
      </c>
      <c r="H5" s="27" t="s">
        <v>3</v>
      </c>
      <c r="I5" s="43"/>
      <c r="J5" s="28" t="s">
        <v>2</v>
      </c>
      <c r="K5" s="29" t="s">
        <v>3</v>
      </c>
      <c r="L5" s="43"/>
      <c r="M5" s="43"/>
    </row>
    <row r="6" spans="1:13" x14ac:dyDescent="0.25">
      <c r="A6" s="7" t="s">
        <v>8</v>
      </c>
      <c r="B6" s="17">
        <v>45825</v>
      </c>
      <c r="C6" s="17">
        <v>45831</v>
      </c>
      <c r="D6" s="8">
        <f>C6-B6</f>
        <v>6</v>
      </c>
      <c r="E6" s="7">
        <v>7</v>
      </c>
      <c r="F6" s="8">
        <v>6</v>
      </c>
      <c r="G6" s="33">
        <v>0</v>
      </c>
      <c r="H6" s="33">
        <v>0</v>
      </c>
      <c r="I6" s="16">
        <f t="shared" ref="I6:I9" si="0">(D6*E6*G6)+(D6*F6*H6)</f>
        <v>0</v>
      </c>
      <c r="J6" s="30">
        <v>0</v>
      </c>
      <c r="K6" s="31">
        <v>0</v>
      </c>
      <c r="L6" s="9">
        <f>(D6*E6*J6)+(D6*F6*K6)</f>
        <v>0</v>
      </c>
      <c r="M6" s="9">
        <f>I6+L6</f>
        <v>0</v>
      </c>
    </row>
    <row r="7" spans="1:13" x14ac:dyDescent="0.25">
      <c r="A7" s="4" t="s">
        <v>9</v>
      </c>
      <c r="B7" s="17">
        <v>45825</v>
      </c>
      <c r="C7" s="17">
        <v>45831</v>
      </c>
      <c r="D7" s="8">
        <f t="shared" ref="D7:D9" si="1">C7-B7</f>
        <v>6</v>
      </c>
      <c r="E7" s="4">
        <v>7</v>
      </c>
      <c r="F7" s="5">
        <v>6</v>
      </c>
      <c r="G7" s="33">
        <v>0</v>
      </c>
      <c r="H7" s="33">
        <v>0</v>
      </c>
      <c r="I7" s="3">
        <f t="shared" si="0"/>
        <v>0</v>
      </c>
      <c r="J7" s="32">
        <v>0</v>
      </c>
      <c r="K7" s="33">
        <v>0</v>
      </c>
      <c r="L7" s="9">
        <f>(D7*E7*J7)+(D7*F7*K7)</f>
        <v>0</v>
      </c>
      <c r="M7" s="9">
        <f>I7+L7</f>
        <v>0</v>
      </c>
    </row>
    <row r="8" spans="1:13" x14ac:dyDescent="0.25">
      <c r="A8" s="4" t="s">
        <v>10</v>
      </c>
      <c r="B8" s="17">
        <v>45825</v>
      </c>
      <c r="C8" s="17">
        <v>45831</v>
      </c>
      <c r="D8" s="8">
        <f t="shared" si="1"/>
        <v>6</v>
      </c>
      <c r="E8" s="4">
        <v>7</v>
      </c>
      <c r="F8" s="5">
        <v>6</v>
      </c>
      <c r="G8" s="33">
        <v>0</v>
      </c>
      <c r="H8" s="33">
        <v>0</v>
      </c>
      <c r="I8" s="3">
        <f t="shared" si="0"/>
        <v>0</v>
      </c>
      <c r="J8" s="32">
        <v>0</v>
      </c>
      <c r="K8" s="33">
        <v>0</v>
      </c>
      <c r="L8" s="9">
        <f t="shared" ref="L8:L9" si="2">(D8*E8*J8)+(D8*F8*K8)</f>
        <v>0</v>
      </c>
      <c r="M8" s="9">
        <f t="shared" ref="M8:M9" si="3">I8+L8</f>
        <v>0</v>
      </c>
    </row>
    <row r="9" spans="1:13" ht="13.8" thickBot="1" x14ac:dyDescent="0.3">
      <c r="A9" s="4" t="s">
        <v>11</v>
      </c>
      <c r="B9" s="17">
        <v>45825</v>
      </c>
      <c r="C9" s="17">
        <v>45831</v>
      </c>
      <c r="D9" s="8">
        <f t="shared" si="1"/>
        <v>6</v>
      </c>
      <c r="E9" s="4">
        <v>7</v>
      </c>
      <c r="F9" s="5">
        <v>6</v>
      </c>
      <c r="G9" s="33">
        <v>0</v>
      </c>
      <c r="H9" s="33">
        <v>0</v>
      </c>
      <c r="I9" s="3">
        <f t="shared" si="0"/>
        <v>0</v>
      </c>
      <c r="J9" s="32">
        <v>0</v>
      </c>
      <c r="K9" s="33">
        <v>0</v>
      </c>
      <c r="L9" s="9">
        <f t="shared" si="2"/>
        <v>0</v>
      </c>
      <c r="M9" s="16">
        <f t="shared" si="3"/>
        <v>0</v>
      </c>
    </row>
    <row r="10" spans="1:13" ht="13.8" thickBot="1" x14ac:dyDescent="0.3">
      <c r="A10" s="19" t="s">
        <v>19</v>
      </c>
      <c r="B10" s="10"/>
      <c r="C10" s="10"/>
      <c r="D10" s="10"/>
      <c r="E10" s="20">
        <f>SUM(E2:E9)</f>
        <v>28</v>
      </c>
      <c r="F10" s="21">
        <f>SUM(F2:F9)</f>
        <v>24</v>
      </c>
      <c r="G10" s="21"/>
      <c r="H10" s="21"/>
      <c r="I10" s="22">
        <f>SUM(I2:I9)</f>
        <v>0</v>
      </c>
      <c r="J10" s="14"/>
      <c r="K10" s="10"/>
      <c r="L10" s="22">
        <f>SUM(L2:L9)</f>
        <v>0</v>
      </c>
      <c r="M10" s="34">
        <f>SUM(M6:M9)</f>
        <v>0</v>
      </c>
    </row>
    <row r="11" spans="1:13" ht="13.8" thickTop="1" x14ac:dyDescent="0.25">
      <c r="I11" s="26"/>
      <c r="J11" s="54" t="s">
        <v>24</v>
      </c>
      <c r="K11" s="54"/>
      <c r="L11" s="55"/>
      <c r="M11" s="40">
        <v>0</v>
      </c>
    </row>
    <row r="12" spans="1:13" ht="13.8" thickBot="1" x14ac:dyDescent="0.3">
      <c r="I12" s="26"/>
      <c r="J12" s="54" t="s">
        <v>25</v>
      </c>
      <c r="K12" s="54"/>
      <c r="L12" s="55"/>
      <c r="M12" s="41">
        <v>0</v>
      </c>
    </row>
    <row r="13" spans="1:13" ht="13.8" thickBot="1" x14ac:dyDescent="0.3">
      <c r="I13" s="26"/>
      <c r="J13" s="26"/>
      <c r="K13" s="56" t="s">
        <v>23</v>
      </c>
      <c r="L13" s="57"/>
      <c r="M13" s="18">
        <f>(M11*1.12)+(M12*1.21)</f>
        <v>0</v>
      </c>
    </row>
    <row r="14" spans="1:13" ht="13.8" thickBot="1" x14ac:dyDescent="0.3">
      <c r="I14" s="26"/>
      <c r="J14" s="26"/>
      <c r="K14" s="26"/>
      <c r="L14" s="26"/>
      <c r="M14" s="26"/>
    </row>
    <row r="15" spans="1:13" ht="13.8" thickTop="1" x14ac:dyDescent="0.25">
      <c r="A15" s="44" t="s">
        <v>22</v>
      </c>
      <c r="B15" s="46" t="s">
        <v>16</v>
      </c>
      <c r="C15" s="46" t="s">
        <v>17</v>
      </c>
      <c r="D15" s="46" t="s">
        <v>18</v>
      </c>
      <c r="E15" s="48" t="s">
        <v>14</v>
      </c>
      <c r="F15" s="49"/>
      <c r="G15" s="49"/>
      <c r="H15" s="50"/>
      <c r="I15" s="42"/>
      <c r="J15" s="51"/>
      <c r="K15" s="52"/>
      <c r="L15" s="42"/>
      <c r="M15" s="42" t="s">
        <v>20</v>
      </c>
    </row>
    <row r="16" spans="1:13" ht="13.8" thickBot="1" x14ac:dyDescent="0.3">
      <c r="A16" s="45"/>
      <c r="B16" s="47"/>
      <c r="C16" s="47"/>
      <c r="D16" s="47"/>
      <c r="E16" s="12" t="s">
        <v>13</v>
      </c>
      <c r="F16" s="2"/>
      <c r="G16" s="27" t="s">
        <v>15</v>
      </c>
      <c r="H16" s="23"/>
      <c r="I16" s="43"/>
      <c r="J16" s="24"/>
      <c r="K16" s="25"/>
      <c r="L16" s="43"/>
      <c r="M16" s="43"/>
    </row>
    <row r="17" spans="1:13" x14ac:dyDescent="0.25">
      <c r="A17" s="15" t="s">
        <v>30</v>
      </c>
      <c r="B17" s="17">
        <v>45825</v>
      </c>
      <c r="C17" s="17">
        <v>45831</v>
      </c>
      <c r="D17" s="5">
        <f>C17-B17</f>
        <v>6</v>
      </c>
      <c r="E17" s="4">
        <v>4</v>
      </c>
      <c r="F17" s="5"/>
      <c r="G17" s="33">
        <v>0</v>
      </c>
      <c r="H17" s="8"/>
      <c r="I17" s="3"/>
      <c r="J17" s="13"/>
      <c r="K17" s="6"/>
      <c r="L17" s="9"/>
      <c r="M17" s="9">
        <f t="shared" ref="M17:M18" si="4">D17*E17*G17</f>
        <v>0</v>
      </c>
    </row>
    <row r="18" spans="1:13" x14ac:dyDescent="0.25">
      <c r="A18" s="15" t="s">
        <v>29</v>
      </c>
      <c r="B18" s="17">
        <v>45825</v>
      </c>
      <c r="C18" s="17">
        <v>45831</v>
      </c>
      <c r="D18" s="5">
        <f t="shared" ref="D18:D20" si="5">C18-B18</f>
        <v>6</v>
      </c>
      <c r="E18" s="4">
        <v>4</v>
      </c>
      <c r="F18" s="5"/>
      <c r="G18" s="33">
        <v>0</v>
      </c>
      <c r="H18" s="8"/>
      <c r="I18" s="3"/>
      <c r="J18" s="13"/>
      <c r="K18" s="6"/>
      <c r="L18" s="9"/>
      <c r="M18" s="9">
        <f t="shared" si="4"/>
        <v>0</v>
      </c>
    </row>
    <row r="19" spans="1:13" x14ac:dyDescent="0.25">
      <c r="A19" s="4" t="s">
        <v>31</v>
      </c>
      <c r="B19" s="17">
        <v>45825</v>
      </c>
      <c r="C19" s="17">
        <v>45831</v>
      </c>
      <c r="D19" s="5">
        <f t="shared" si="5"/>
        <v>6</v>
      </c>
      <c r="E19" s="4">
        <v>4</v>
      </c>
      <c r="F19" s="5"/>
      <c r="G19" s="33">
        <v>0</v>
      </c>
      <c r="H19" s="8"/>
      <c r="I19" s="3"/>
      <c r="J19" s="13"/>
      <c r="K19" s="6"/>
      <c r="L19" s="9"/>
      <c r="M19" s="9">
        <f>D19*E19*G19</f>
        <v>0</v>
      </c>
    </row>
    <row r="20" spans="1:13" ht="13.8" thickBot="1" x14ac:dyDescent="0.3">
      <c r="A20" s="4" t="s">
        <v>33</v>
      </c>
      <c r="B20" s="17">
        <v>45825</v>
      </c>
      <c r="C20" s="17">
        <v>45831</v>
      </c>
      <c r="D20" s="5">
        <f t="shared" si="5"/>
        <v>6</v>
      </c>
      <c r="E20" s="4">
        <v>1</v>
      </c>
      <c r="F20" s="5"/>
      <c r="G20" s="33">
        <v>0</v>
      </c>
      <c r="H20" s="8"/>
      <c r="I20" s="3"/>
      <c r="J20" s="13"/>
      <c r="K20" s="6"/>
      <c r="L20" s="9"/>
      <c r="M20" s="9">
        <f>D20*E20*G20</f>
        <v>0</v>
      </c>
    </row>
    <row r="21" spans="1:13" ht="13.8" thickBot="1" x14ac:dyDescent="0.3">
      <c r="A21" s="19" t="s">
        <v>19</v>
      </c>
      <c r="B21" s="10"/>
      <c r="C21" s="10"/>
      <c r="D21" s="10"/>
      <c r="E21" s="20"/>
      <c r="F21" s="21"/>
      <c r="G21" s="21"/>
      <c r="H21" s="21"/>
      <c r="I21" s="22"/>
      <c r="J21" s="14"/>
      <c r="K21" s="10"/>
      <c r="L21" s="22"/>
      <c r="M21" s="22">
        <f>SUM(M17:M20)</f>
        <v>0</v>
      </c>
    </row>
    <row r="22" spans="1:13" ht="13.8" thickTop="1" x14ac:dyDescent="0.25">
      <c r="J22" s="54" t="s">
        <v>24</v>
      </c>
      <c r="K22" s="54"/>
      <c r="L22" s="55"/>
      <c r="M22" s="40">
        <v>0</v>
      </c>
    </row>
    <row r="23" spans="1:13" ht="13.8" thickBot="1" x14ac:dyDescent="0.3">
      <c r="J23" s="54" t="s">
        <v>25</v>
      </c>
      <c r="K23" s="54"/>
      <c r="L23" s="55"/>
      <c r="M23" s="41">
        <v>0</v>
      </c>
    </row>
    <row r="24" spans="1:13" ht="13.8" thickBot="1" x14ac:dyDescent="0.3">
      <c r="J24" s="26"/>
      <c r="K24" s="56" t="s">
        <v>23</v>
      </c>
      <c r="L24" s="57"/>
      <c r="M24" s="18">
        <f>(M22*1.12)+(M23*1.21)</f>
        <v>0</v>
      </c>
    </row>
    <row r="26" spans="1:13" ht="13.8" thickBot="1" x14ac:dyDescent="0.3"/>
    <row r="27" spans="1:13" ht="13.8" thickBot="1" x14ac:dyDescent="0.3">
      <c r="H27" s="37"/>
      <c r="I27" s="58" t="s">
        <v>26</v>
      </c>
      <c r="J27" s="59"/>
      <c r="K27" s="59"/>
      <c r="L27" s="60"/>
      <c r="M27" s="36">
        <f>M13+M24</f>
        <v>0</v>
      </c>
    </row>
    <row r="29" spans="1:13" x14ac:dyDescent="0.25">
      <c r="A29" s="35" t="s">
        <v>28</v>
      </c>
      <c r="B29" s="35"/>
      <c r="C29" s="35"/>
      <c r="D29" s="35"/>
      <c r="E29" s="35"/>
      <c r="F29" s="35"/>
      <c r="G29" s="35"/>
    </row>
    <row r="30" spans="1:13" x14ac:dyDescent="0.25">
      <c r="A30" s="35" t="s">
        <v>34</v>
      </c>
      <c r="B30" s="35"/>
      <c r="C30" s="35"/>
      <c r="D30" s="35"/>
      <c r="E30" s="35"/>
      <c r="F30" s="35"/>
    </row>
  </sheetData>
  <sheetProtection algorithmName="SHA-512" hashValue="I00Xef7BnmK9VuIZnlSbf+prqqa+VzLFfQnkE6ogmXu4GLgQTM8BP6qZ8M4Aqn3A5mdN828tHmBeIb/lIRLe9g==" saltValue="GsVzrGZ43sHWMI65xsBLaQ==" spinCount="100000" sheet="1" objects="1" scenarios="1"/>
  <mergeCells count="26">
    <mergeCell ref="A1:C1"/>
    <mergeCell ref="J22:L22"/>
    <mergeCell ref="J23:L23"/>
    <mergeCell ref="K24:L24"/>
    <mergeCell ref="I27:L27"/>
    <mergeCell ref="J4:K4"/>
    <mergeCell ref="L4:L5"/>
    <mergeCell ref="K13:L13"/>
    <mergeCell ref="J11:L11"/>
    <mergeCell ref="J12:L12"/>
    <mergeCell ref="M4:M5"/>
    <mergeCell ref="A15:A16"/>
    <mergeCell ref="B15:B16"/>
    <mergeCell ref="C15:C16"/>
    <mergeCell ref="D15:D16"/>
    <mergeCell ref="E15:H15"/>
    <mergeCell ref="I15:I16"/>
    <mergeCell ref="J15:K15"/>
    <mergeCell ref="A4:A5"/>
    <mergeCell ref="B4:B5"/>
    <mergeCell ref="C4:C5"/>
    <mergeCell ref="D4:D5"/>
    <mergeCell ref="E4:H4"/>
    <mergeCell ref="I4:I5"/>
    <mergeCell ref="L15:L16"/>
    <mergeCell ref="M15:M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služeb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suchankova</dc:creator>
  <cp:lastModifiedBy>Ivo Lukš</cp:lastModifiedBy>
  <cp:lastPrinted>2024-03-20T10:07:38Z</cp:lastPrinted>
  <dcterms:created xsi:type="dcterms:W3CDTF">2004-10-18T08:25:53Z</dcterms:created>
  <dcterms:modified xsi:type="dcterms:W3CDTF">2024-08-27T10:56:40Z</dcterms:modified>
</cp:coreProperties>
</file>