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bnp-my.sharepoint.com/personal/luks_pbnp_cz/Documents/Plocha/VZ_Hotel_6_FIBA - ME a MS U19/"/>
    </mc:Choice>
  </mc:AlternateContent>
  <xr:revisionPtr revIDLastSave="32" documentId="8_{676D0811-04AD-416C-9365-D1D10C94142C}" xr6:coauthVersionLast="47" xr6:coauthVersionMax="47" xr10:uidLastSave="{C88D5367-B6BD-4532-B8BE-28267731E42A}"/>
  <bookViews>
    <workbookView xWindow="732" yWindow="732" windowWidth="18252" windowHeight="10152" xr2:uid="{00000000-000D-0000-FFFF-FFFF00000000}"/>
  </bookViews>
  <sheets>
    <sheet name="Cena služeb" sheetId="6" r:id="rId1"/>
  </sheets>
  <calcPr calcId="181029"/>
</workbook>
</file>

<file path=xl/calcChain.xml><?xml version="1.0" encoding="utf-8"?>
<calcChain xmlns="http://schemas.openxmlformats.org/spreadsheetml/2006/main">
  <c r="J29" i="6" l="1"/>
  <c r="D23" i="6"/>
  <c r="J23" i="6" s="1"/>
  <c r="D22" i="6"/>
  <c r="J22" i="6" s="1"/>
  <c r="D21" i="6"/>
  <c r="J21" i="6" s="1"/>
  <c r="E14" i="6"/>
  <c r="D13" i="6"/>
  <c r="I13" i="6" s="1"/>
  <c r="D12" i="6"/>
  <c r="I12" i="6" s="1"/>
  <c r="D11" i="6"/>
  <c r="I11" i="6" s="1"/>
  <c r="G11" i="6" l="1"/>
  <c r="J11" i="6" s="1"/>
  <c r="G12" i="6"/>
  <c r="J12" i="6" s="1"/>
  <c r="G13" i="6"/>
  <c r="J13" i="6" s="1"/>
  <c r="D20" i="6" l="1"/>
  <c r="D19" i="6"/>
  <c r="J19" i="6" s="1"/>
  <c r="D18" i="6"/>
  <c r="J20" i="6" l="1"/>
  <c r="D9" i="6"/>
  <c r="D10" i="6"/>
  <c r="G9" i="6" l="1"/>
  <c r="I9" i="6"/>
  <c r="I10" i="6"/>
  <c r="G10" i="6"/>
  <c r="J18" i="6"/>
  <c r="J24" i="6" s="1"/>
  <c r="D8" i="6"/>
  <c r="I8" i="6" l="1"/>
  <c r="I14" i="6" s="1"/>
  <c r="G8" i="6"/>
  <c r="G14" i="6" s="1"/>
  <c r="J8" i="6" l="1"/>
  <c r="J9" i="6"/>
  <c r="J10" i="6"/>
  <c r="J14" i="6" l="1"/>
</calcChain>
</file>

<file path=xl/sharedStrings.xml><?xml version="1.0" encoding="utf-8"?>
<sst xmlns="http://schemas.openxmlformats.org/spreadsheetml/2006/main" count="43" uniqueCount="39">
  <si>
    <t>SGL</t>
  </si>
  <si>
    <t>cena SGL</t>
  </si>
  <si>
    <t>celkem stravování</t>
  </si>
  <si>
    <t>celkem ubytování</t>
  </si>
  <si>
    <t>cena stravování</t>
  </si>
  <si>
    <t>Brno</t>
  </si>
  <si>
    <t>počet</t>
  </si>
  <si>
    <t>počet a cena</t>
  </si>
  <si>
    <t>cena</t>
  </si>
  <si>
    <t>Příjezd</t>
  </si>
  <si>
    <t>Odjezd</t>
  </si>
  <si>
    <t>Nocí</t>
  </si>
  <si>
    <t>CELKEM</t>
  </si>
  <si>
    <t>Celkem v CZK bez DPH</t>
  </si>
  <si>
    <t>Další služby</t>
  </si>
  <si>
    <t>Z toho do sazby DPH 12 % spadá</t>
  </si>
  <si>
    <t>Z toho do sazby DPH 21 % spadá</t>
  </si>
  <si>
    <t>CELKOVÁ NABÍDKOVÁ CENA VČETNĚ DPH</t>
  </si>
  <si>
    <t>Pozn. Rozdělení ceny bez DPH do příslušných sazeb DPH provede dodavatel</t>
  </si>
  <si>
    <t>Dní</t>
  </si>
  <si>
    <t>Zahájení</t>
  </si>
  <si>
    <t>Ukončení</t>
  </si>
  <si>
    <t>Ubytování FIBA</t>
  </si>
  <si>
    <t>Zasedací místnost min. 30 osob</t>
  </si>
  <si>
    <t>Zasedací místnost min. 25 osob</t>
  </si>
  <si>
    <t>Konferenční místnost min 80 osob</t>
  </si>
  <si>
    <t>Hotel: xxxxxxx (doplňte)</t>
  </si>
  <si>
    <t>ME FIBA 1</t>
  </si>
  <si>
    <t>ME FIBA 2</t>
  </si>
  <si>
    <t>ME FIBA 3</t>
  </si>
  <si>
    <t>MS FIBA 1</t>
  </si>
  <si>
    <t>MS FIBA 2</t>
  </si>
  <si>
    <t>MS FIBA 3</t>
  </si>
  <si>
    <t>Konferenční sál min 150 m2</t>
  </si>
  <si>
    <t>Zasedací místnost min. 40 m2</t>
  </si>
  <si>
    <t>Zasedací místnost min. 60 osob</t>
  </si>
  <si>
    <t>Pozn. Celková nabídková cena v sobě musí zahrnovat veškeré související služby (pokojovou službu, službu ostrahy, posilovnu/fitness, internetové připojení apod.)    v rozsahu dle zadávací dokumentace</t>
  </si>
  <si>
    <t>Tabulka Cena služeb: NABÍDKA DODAVATELE</t>
  </si>
  <si>
    <t>VZ - Hotel FIBA pro ME a MS U19 v basketbale žen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</si>
</sst>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\-"/>
  </numFmts>
  <fonts count="14" x14ac:knownFonts="1">
    <font>
      <sz val="10"/>
      <name val="Arial CE"/>
      <charset val="238"/>
    </font>
    <font>
      <b/>
      <sz val="7"/>
      <name val="Verdana"/>
      <family val="2"/>
    </font>
    <font>
      <sz val="7"/>
      <name val="Verdana"/>
      <family val="2"/>
    </font>
    <font>
      <b/>
      <sz val="12"/>
      <name val="Verdana"/>
      <family val="2"/>
    </font>
    <font>
      <sz val="7"/>
      <name val="Verdana"/>
      <family val="2"/>
      <charset val="238"/>
    </font>
    <font>
      <b/>
      <i/>
      <sz val="10"/>
      <name val="Verdana"/>
      <family val="2"/>
      <charset val="238"/>
    </font>
    <font>
      <i/>
      <sz val="7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Verdana"/>
      <family val="2"/>
      <charset val="238"/>
    </font>
    <font>
      <sz val="10"/>
      <name val="Verdana"/>
      <family val="2"/>
      <charset val="238"/>
    </font>
    <font>
      <sz val="11"/>
      <name val="Verdana"/>
      <family val="2"/>
      <charset val="238"/>
    </font>
    <font>
      <b/>
      <sz val="10"/>
      <name val="Verdana"/>
      <family val="2"/>
      <charset val="238"/>
    </font>
    <font>
      <sz val="12"/>
      <name val="Verdana"/>
      <family val="2"/>
      <charset val="238"/>
    </font>
    <font>
      <b/>
      <sz val="12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64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vertical="center"/>
    </xf>
    <xf numFmtId="0" fontId="2" fillId="0" borderId="10" xfId="0" applyFont="1" applyBorder="1"/>
    <xf numFmtId="0" fontId="1" fillId="0" borderId="7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vertical="center"/>
    </xf>
    <xf numFmtId="0" fontId="2" fillId="0" borderId="9" xfId="0" applyFont="1" applyBorder="1"/>
    <xf numFmtId="164" fontId="2" fillId="0" borderId="13" xfId="0" applyNumberFormat="1" applyFont="1" applyBorder="1" applyAlignment="1">
      <alignment vertic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1" xfId="0" applyNumberFormat="1" applyFont="1" applyBorder="1"/>
    <xf numFmtId="164" fontId="1" fillId="0" borderId="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 applyProtection="1">
      <alignment vertical="center"/>
      <protection locked="0"/>
    </xf>
    <xf numFmtId="164" fontId="2" fillId="2" borderId="4" xfId="0" applyNumberFormat="1" applyFont="1" applyFill="1" applyBorder="1" applyAlignment="1" applyProtection="1">
      <alignment vertical="center"/>
      <protection locked="0"/>
    </xf>
    <xf numFmtId="164" fontId="1" fillId="0" borderId="24" xfId="0" applyNumberFormat="1" applyFont="1" applyBorder="1"/>
    <xf numFmtId="0" fontId="6" fillId="0" borderId="0" xfId="0" applyFont="1"/>
    <xf numFmtId="164" fontId="7" fillId="0" borderId="23" xfId="0" applyNumberFormat="1" applyFont="1" applyBorder="1" applyAlignment="1">
      <alignment vertical="center"/>
    </xf>
    <xf numFmtId="14" fontId="2" fillId="0" borderId="4" xfId="0" applyNumberFormat="1" applyFont="1" applyBorder="1" applyAlignment="1">
      <alignment vertical="center"/>
    </xf>
    <xf numFmtId="164" fontId="2" fillId="2" borderId="26" xfId="0" applyNumberFormat="1" applyFont="1" applyFill="1" applyBorder="1" applyAlignment="1" applyProtection="1">
      <alignment vertical="center"/>
      <protection locked="0"/>
    </xf>
    <xf numFmtId="164" fontId="1" fillId="0" borderId="20" xfId="0" applyNumberFormat="1" applyFont="1" applyBorder="1" applyAlignment="1">
      <alignment horizontal="center" vertical="center" wrapText="1"/>
    </xf>
    <xf numFmtId="164" fontId="2" fillId="0" borderId="27" xfId="0" applyNumberFormat="1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/>
    <xf numFmtId="0" fontId="9" fillId="3" borderId="0" xfId="0" applyFont="1" applyFill="1"/>
    <xf numFmtId="0" fontId="8" fillId="3" borderId="0" xfId="0" applyFont="1" applyFill="1" applyAlignment="1">
      <alignment vertical="center"/>
    </xf>
    <xf numFmtId="0" fontId="13" fillId="3" borderId="0" xfId="0" applyFont="1" applyFill="1"/>
    <xf numFmtId="0" fontId="11" fillId="2" borderId="12" xfId="0" applyFont="1" applyFill="1" applyBorder="1"/>
    <xf numFmtId="0" fontId="9" fillId="2" borderId="0" xfId="0" applyFont="1" applyFill="1"/>
    <xf numFmtId="14" fontId="2" fillId="0" borderId="28" xfId="0" applyNumberFormat="1" applyFont="1" applyBorder="1" applyAlignment="1">
      <alignment vertical="center"/>
    </xf>
    <xf numFmtId="164" fontId="2" fillId="2" borderId="5" xfId="0" applyNumberFormat="1" applyFont="1" applyFill="1" applyBorder="1" applyAlignment="1" applyProtection="1">
      <alignment vertical="center"/>
      <protection locked="0"/>
    </xf>
    <xf numFmtId="0" fontId="7" fillId="0" borderId="2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/>
    <xf numFmtId="164" fontId="1" fillId="0" borderId="29" xfId="0" applyNumberFormat="1" applyFont="1" applyBorder="1"/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164" fontId="2" fillId="2" borderId="34" xfId="0" applyNumberFormat="1" applyFont="1" applyFill="1" applyBorder="1" applyAlignment="1" applyProtection="1">
      <alignment vertical="center"/>
      <protection locked="0"/>
    </xf>
    <xf numFmtId="0" fontId="4" fillId="0" borderId="35" xfId="0" applyFont="1" applyBorder="1" applyAlignment="1">
      <alignment horizontal="center"/>
    </xf>
    <xf numFmtId="164" fontId="2" fillId="2" borderId="36" xfId="0" applyNumberFormat="1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CF168-9304-4A6C-B823-6A5568065E6E}">
  <dimension ref="A1:J32"/>
  <sheetViews>
    <sheetView tabSelected="1" workbookViewId="0">
      <selection activeCell="F8" sqref="F8"/>
    </sheetView>
  </sheetViews>
  <sheetFormatPr defaultRowHeight="13.2" x14ac:dyDescent="0.25"/>
  <cols>
    <col min="1" max="1" width="26.21875" customWidth="1"/>
    <col min="7" max="7" width="10" bestFit="1" customWidth="1"/>
    <col min="9" max="9" width="10" bestFit="1" customWidth="1"/>
    <col min="10" max="10" width="11.109375" customWidth="1"/>
    <col min="11" max="11" width="10.88671875" customWidth="1"/>
    <col min="12" max="12" width="10.33203125" bestFit="1" customWidth="1"/>
  </cols>
  <sheetData>
    <row r="1" spans="1:10" ht="17.399999999999999" x14ac:dyDescent="0.25">
      <c r="A1" s="34" t="s">
        <v>37</v>
      </c>
      <c r="B1" s="34"/>
      <c r="C1" s="34"/>
      <c r="D1" s="33"/>
      <c r="E1" s="33"/>
      <c r="F1" s="33"/>
      <c r="G1" s="29"/>
      <c r="H1" s="29"/>
      <c r="I1" s="29"/>
      <c r="J1" s="29"/>
    </row>
    <row r="2" spans="1:10" ht="13.8" x14ac:dyDescent="0.25">
      <c r="A2" s="30"/>
      <c r="B2" s="30"/>
      <c r="C2" s="30"/>
      <c r="D2" s="29"/>
      <c r="E2" s="29"/>
      <c r="F2" s="29"/>
      <c r="G2" s="29"/>
      <c r="H2" s="29"/>
      <c r="I2" s="29"/>
      <c r="J2" s="29"/>
    </row>
    <row r="3" spans="1:10" ht="16.2" x14ac:dyDescent="0.3">
      <c r="A3" s="35" t="s">
        <v>38</v>
      </c>
      <c r="B3" s="31"/>
      <c r="C3" s="31"/>
      <c r="D3" s="32"/>
      <c r="E3" s="32"/>
      <c r="F3" s="33"/>
      <c r="G3" s="33"/>
      <c r="H3" s="33"/>
      <c r="I3" s="33"/>
      <c r="J3" s="33"/>
    </row>
    <row r="4" spans="1:10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ht="13.8" thickBot="1" x14ac:dyDescent="0.3">
      <c r="A5" s="36" t="s">
        <v>5</v>
      </c>
      <c r="B5" s="52" t="s">
        <v>26</v>
      </c>
      <c r="C5" s="52"/>
      <c r="D5" s="52"/>
      <c r="E5" s="52"/>
      <c r="F5" s="52"/>
      <c r="G5" s="52"/>
      <c r="H5" s="37"/>
      <c r="I5" s="37"/>
      <c r="J5" s="37"/>
    </row>
    <row r="6" spans="1:10" ht="18.600000000000001" thickTop="1" x14ac:dyDescent="0.25">
      <c r="A6" s="46" t="s">
        <v>22</v>
      </c>
      <c r="B6" s="48" t="s">
        <v>9</v>
      </c>
      <c r="C6" s="48" t="s">
        <v>10</v>
      </c>
      <c r="D6" s="48" t="s">
        <v>11</v>
      </c>
      <c r="E6" s="50" t="s">
        <v>7</v>
      </c>
      <c r="F6" s="51"/>
      <c r="G6" s="44" t="s">
        <v>3</v>
      </c>
      <c r="H6" s="27" t="s">
        <v>4</v>
      </c>
      <c r="I6" s="44" t="s">
        <v>2</v>
      </c>
      <c r="J6" s="44" t="s">
        <v>13</v>
      </c>
    </row>
    <row r="7" spans="1:10" ht="13.8" thickBot="1" x14ac:dyDescent="0.3">
      <c r="A7" s="47"/>
      <c r="B7" s="49"/>
      <c r="C7" s="49"/>
      <c r="D7" s="49"/>
      <c r="E7" s="8" t="s">
        <v>0</v>
      </c>
      <c r="F7" s="18" t="s">
        <v>1</v>
      </c>
      <c r="G7" s="45"/>
      <c r="H7" s="19" t="s">
        <v>1</v>
      </c>
      <c r="I7" s="45"/>
      <c r="J7" s="45"/>
    </row>
    <row r="8" spans="1:10" x14ac:dyDescent="0.25">
      <c r="A8" s="4" t="s">
        <v>27</v>
      </c>
      <c r="B8" s="25">
        <v>45817</v>
      </c>
      <c r="C8" s="25">
        <v>45831</v>
      </c>
      <c r="D8" s="5">
        <f>C8-B8</f>
        <v>14</v>
      </c>
      <c r="E8" s="4">
        <v>5</v>
      </c>
      <c r="F8" s="21"/>
      <c r="G8" s="28">
        <f>(D8*E8*F8)</f>
        <v>0</v>
      </c>
      <c r="H8" s="26"/>
      <c r="I8" s="6">
        <f>(D8*E8*H8)</f>
        <v>0</v>
      </c>
      <c r="J8" s="6">
        <f t="shared" ref="J8:J13" si="0">G8+I8</f>
        <v>0</v>
      </c>
    </row>
    <row r="9" spans="1:10" x14ac:dyDescent="0.25">
      <c r="A9" s="2" t="s">
        <v>28</v>
      </c>
      <c r="B9" s="25">
        <v>45822</v>
      </c>
      <c r="C9" s="25">
        <v>45831</v>
      </c>
      <c r="D9" s="5">
        <f t="shared" ref="D9:D10" si="1">C9-B9</f>
        <v>9</v>
      </c>
      <c r="E9" s="4">
        <v>20</v>
      </c>
      <c r="F9" s="21"/>
      <c r="G9" s="1">
        <f t="shared" ref="G9:G10" si="2">(D9*E9*F9)</f>
        <v>0</v>
      </c>
      <c r="H9" s="20"/>
      <c r="I9" s="6">
        <f t="shared" ref="I9:I10" si="3">(D9*E9*H9)</f>
        <v>0</v>
      </c>
      <c r="J9" s="6">
        <f t="shared" si="0"/>
        <v>0</v>
      </c>
    </row>
    <row r="10" spans="1:10" x14ac:dyDescent="0.25">
      <c r="A10" s="2" t="s">
        <v>29</v>
      </c>
      <c r="B10" s="25">
        <v>45826</v>
      </c>
      <c r="C10" s="25">
        <v>45831</v>
      </c>
      <c r="D10" s="5">
        <f t="shared" si="1"/>
        <v>5</v>
      </c>
      <c r="E10" s="4">
        <v>25</v>
      </c>
      <c r="F10" s="21"/>
      <c r="G10" s="1">
        <f t="shared" si="2"/>
        <v>0</v>
      </c>
      <c r="H10" s="20"/>
      <c r="I10" s="6">
        <f t="shared" si="3"/>
        <v>0</v>
      </c>
      <c r="J10" s="6">
        <f t="shared" si="0"/>
        <v>0</v>
      </c>
    </row>
    <row r="11" spans="1:10" x14ac:dyDescent="0.25">
      <c r="A11" s="4" t="s">
        <v>30</v>
      </c>
      <c r="B11" s="38">
        <v>45845</v>
      </c>
      <c r="C11" s="38">
        <v>45859</v>
      </c>
      <c r="D11" s="5">
        <f>C11-B11</f>
        <v>14</v>
      </c>
      <c r="E11" s="4">
        <v>3</v>
      </c>
      <c r="F11" s="21"/>
      <c r="G11" s="6">
        <f>(D11*E11*F11)</f>
        <v>0</v>
      </c>
      <c r="H11" s="39"/>
      <c r="I11" s="6">
        <f>(D11*E11*H11)</f>
        <v>0</v>
      </c>
      <c r="J11" s="6">
        <f t="shared" si="0"/>
        <v>0</v>
      </c>
    </row>
    <row r="12" spans="1:10" x14ac:dyDescent="0.25">
      <c r="A12" s="2" t="s">
        <v>31</v>
      </c>
      <c r="B12" s="25">
        <v>45846</v>
      </c>
      <c r="C12" s="25">
        <v>45859</v>
      </c>
      <c r="D12" s="5">
        <f t="shared" ref="D12:D13" si="4">C12-B12</f>
        <v>13</v>
      </c>
      <c r="E12" s="4">
        <v>13</v>
      </c>
      <c r="F12" s="21"/>
      <c r="G12" s="1">
        <f t="shared" ref="G12:G13" si="5">(D12*E12*F12)</f>
        <v>0</v>
      </c>
      <c r="H12" s="20"/>
      <c r="I12" s="6">
        <f t="shared" ref="I12:I13" si="6">(D12*E12*H12)</f>
        <v>0</v>
      </c>
      <c r="J12" s="6">
        <f t="shared" si="0"/>
        <v>0</v>
      </c>
    </row>
    <row r="13" spans="1:10" ht="13.8" thickBot="1" x14ac:dyDescent="0.3">
      <c r="A13" s="2" t="s">
        <v>32</v>
      </c>
      <c r="B13" s="25">
        <v>45847</v>
      </c>
      <c r="C13" s="25">
        <v>45859</v>
      </c>
      <c r="D13" s="5">
        <f t="shared" si="4"/>
        <v>12</v>
      </c>
      <c r="E13" s="4">
        <v>48</v>
      </c>
      <c r="F13" s="21"/>
      <c r="G13" s="11">
        <f t="shared" si="5"/>
        <v>0</v>
      </c>
      <c r="H13" s="20"/>
      <c r="I13" s="6">
        <f t="shared" si="6"/>
        <v>0</v>
      </c>
      <c r="J13" s="6">
        <f t="shared" si="0"/>
        <v>0</v>
      </c>
    </row>
    <row r="14" spans="1:10" ht="13.8" thickBot="1" x14ac:dyDescent="0.3">
      <c r="A14" s="12" t="s">
        <v>12</v>
      </c>
      <c r="B14" s="7"/>
      <c r="C14" s="7"/>
      <c r="D14" s="7"/>
      <c r="E14" s="13">
        <f>SUM(E4:E13)</f>
        <v>114</v>
      </c>
      <c r="F14" s="14"/>
      <c r="G14" s="15">
        <f>SUM(G4:G13)</f>
        <v>0</v>
      </c>
      <c r="H14" s="10"/>
      <c r="I14" s="15">
        <f>SUM(I4:I13)</f>
        <v>0</v>
      </c>
      <c r="J14" s="22">
        <f>SUM(J8:J13)</f>
        <v>0</v>
      </c>
    </row>
    <row r="15" spans="1:10" ht="14.4" thickTop="1" thickBot="1" x14ac:dyDescent="0.3">
      <c r="G15" s="17"/>
      <c r="H15" s="17"/>
      <c r="I15" s="17"/>
      <c r="J15" s="17"/>
    </row>
    <row r="16" spans="1:10" ht="13.8" thickTop="1" x14ac:dyDescent="0.25">
      <c r="A16" s="46" t="s">
        <v>14</v>
      </c>
      <c r="B16" s="48" t="s">
        <v>20</v>
      </c>
      <c r="C16" s="48" t="s">
        <v>21</v>
      </c>
      <c r="D16" s="48" t="s">
        <v>19</v>
      </c>
      <c r="E16" s="50" t="s">
        <v>7</v>
      </c>
      <c r="F16" s="51"/>
      <c r="G16" s="44"/>
      <c r="H16" s="27"/>
      <c r="I16" s="44"/>
      <c r="J16" s="44" t="s">
        <v>13</v>
      </c>
    </row>
    <row r="17" spans="1:10" ht="13.8" thickBot="1" x14ac:dyDescent="0.3">
      <c r="A17" s="47"/>
      <c r="B17" s="49"/>
      <c r="C17" s="49"/>
      <c r="D17" s="49"/>
      <c r="E17" s="8" t="s">
        <v>6</v>
      </c>
      <c r="F17" s="18" t="s">
        <v>8</v>
      </c>
      <c r="G17" s="45"/>
      <c r="H17" s="16"/>
      <c r="I17" s="45"/>
      <c r="J17" s="45"/>
    </row>
    <row r="18" spans="1:10" x14ac:dyDescent="0.25">
      <c r="A18" s="2" t="s">
        <v>25</v>
      </c>
      <c r="B18" s="25">
        <v>45823</v>
      </c>
      <c r="C18" s="25">
        <v>45826</v>
      </c>
      <c r="D18" s="3">
        <f t="shared" ref="D18:D23" si="7">(C18-B18)+1</f>
        <v>4</v>
      </c>
      <c r="E18" s="2">
        <v>1</v>
      </c>
      <c r="F18" s="21"/>
      <c r="G18" s="1"/>
      <c r="H18" s="9"/>
      <c r="I18" s="6"/>
      <c r="J18" s="6">
        <f t="shared" ref="J18:J23" si="8">D18*E18*F18</f>
        <v>0</v>
      </c>
    </row>
    <row r="19" spans="1:10" x14ac:dyDescent="0.25">
      <c r="A19" s="2" t="s">
        <v>23</v>
      </c>
      <c r="B19" s="25">
        <v>45826</v>
      </c>
      <c r="C19" s="25">
        <v>45831</v>
      </c>
      <c r="D19" s="3">
        <f t="shared" si="7"/>
        <v>6</v>
      </c>
      <c r="E19" s="2">
        <v>3</v>
      </c>
      <c r="F19" s="21"/>
      <c r="G19" s="1"/>
      <c r="H19" s="9"/>
      <c r="I19" s="6"/>
      <c r="J19" s="6">
        <f t="shared" si="8"/>
        <v>0</v>
      </c>
    </row>
    <row r="20" spans="1:10" x14ac:dyDescent="0.25">
      <c r="A20" s="2" t="s">
        <v>24</v>
      </c>
      <c r="B20" s="25">
        <v>45826</v>
      </c>
      <c r="C20" s="25">
        <v>45831</v>
      </c>
      <c r="D20" s="3">
        <f t="shared" si="7"/>
        <v>6</v>
      </c>
      <c r="E20" s="2">
        <v>1</v>
      </c>
      <c r="F20" s="21"/>
      <c r="G20" s="1"/>
      <c r="H20" s="9"/>
      <c r="I20" s="6"/>
      <c r="J20" s="6">
        <f t="shared" si="8"/>
        <v>0</v>
      </c>
    </row>
    <row r="21" spans="1:10" x14ac:dyDescent="0.25">
      <c r="A21" s="2" t="s">
        <v>33</v>
      </c>
      <c r="B21" s="25">
        <v>45847</v>
      </c>
      <c r="C21" s="25">
        <v>45849</v>
      </c>
      <c r="D21" s="3">
        <f t="shared" si="7"/>
        <v>3</v>
      </c>
      <c r="E21" s="2">
        <v>1</v>
      </c>
      <c r="F21" s="21"/>
      <c r="G21" s="1"/>
      <c r="H21" s="9"/>
      <c r="I21" s="6"/>
      <c r="J21" s="6">
        <f t="shared" si="8"/>
        <v>0</v>
      </c>
    </row>
    <row r="22" spans="1:10" x14ac:dyDescent="0.25">
      <c r="A22" s="2" t="s">
        <v>34</v>
      </c>
      <c r="B22" s="25">
        <v>45847</v>
      </c>
      <c r="C22" s="25">
        <v>45849</v>
      </c>
      <c r="D22" s="3">
        <f t="shared" si="7"/>
        <v>3</v>
      </c>
      <c r="E22" s="2">
        <v>3</v>
      </c>
      <c r="F22" s="21"/>
      <c r="G22" s="1"/>
      <c r="H22" s="9"/>
      <c r="I22" s="6"/>
      <c r="J22" s="6">
        <f t="shared" si="8"/>
        <v>0</v>
      </c>
    </row>
    <row r="23" spans="1:10" ht="13.8" thickBot="1" x14ac:dyDescent="0.3">
      <c r="A23" s="2" t="s">
        <v>35</v>
      </c>
      <c r="B23" s="25">
        <v>45849</v>
      </c>
      <c r="C23" s="25">
        <v>45859</v>
      </c>
      <c r="D23" s="3">
        <f t="shared" si="7"/>
        <v>11</v>
      </c>
      <c r="E23" s="2">
        <v>1</v>
      </c>
      <c r="F23" s="21"/>
      <c r="G23" s="1"/>
      <c r="H23" s="9"/>
      <c r="I23" s="6"/>
      <c r="J23" s="6">
        <f t="shared" si="8"/>
        <v>0</v>
      </c>
    </row>
    <row r="24" spans="1:10" ht="13.8" thickBot="1" x14ac:dyDescent="0.3">
      <c r="A24" s="12" t="s">
        <v>12</v>
      </c>
      <c r="B24" s="7"/>
      <c r="C24" s="7"/>
      <c r="D24" s="7"/>
      <c r="E24" s="13"/>
      <c r="F24" s="14"/>
      <c r="G24" s="15"/>
      <c r="H24" s="10"/>
      <c r="I24" s="15"/>
      <c r="J24" s="15">
        <f>SUM(J18:J23)</f>
        <v>0</v>
      </c>
    </row>
    <row r="25" spans="1:10" ht="14.4" thickTop="1" thickBot="1" x14ac:dyDescent="0.3">
      <c r="A25" s="53"/>
      <c r="B25" s="54"/>
      <c r="C25" s="54"/>
      <c r="D25" s="54"/>
      <c r="E25" s="55"/>
      <c r="F25" s="55"/>
      <c r="G25" s="56"/>
      <c r="H25" s="54"/>
      <c r="I25" s="56"/>
      <c r="J25" s="57"/>
    </row>
    <row r="26" spans="1:10" x14ac:dyDescent="0.25">
      <c r="G26" s="60" t="s">
        <v>15</v>
      </c>
      <c r="H26" s="61"/>
      <c r="I26" s="61"/>
      <c r="J26" s="62"/>
    </row>
    <row r="27" spans="1:10" ht="13.8" thickBot="1" x14ac:dyDescent="0.3">
      <c r="G27" s="63" t="s">
        <v>16</v>
      </c>
      <c r="H27" s="58"/>
      <c r="I27" s="59"/>
      <c r="J27" s="64"/>
    </row>
    <row r="28" spans="1:10" ht="13.8" thickBot="1" x14ac:dyDescent="0.3"/>
    <row r="29" spans="1:10" ht="13.8" thickBot="1" x14ac:dyDescent="0.3">
      <c r="F29" s="40" t="s">
        <v>17</v>
      </c>
      <c r="G29" s="41"/>
      <c r="H29" s="41"/>
      <c r="I29" s="42"/>
      <c r="J29" s="24">
        <f>(J26*1.12)+(J27*1.21)</f>
        <v>0</v>
      </c>
    </row>
    <row r="31" spans="1:10" x14ac:dyDescent="0.25">
      <c r="A31" s="23" t="s">
        <v>18</v>
      </c>
      <c r="B31" s="23"/>
      <c r="C31" s="23"/>
      <c r="D31" s="23"/>
      <c r="E31" s="23"/>
      <c r="F31" s="23"/>
    </row>
    <row r="32" spans="1:10" ht="23.4" customHeight="1" x14ac:dyDescent="0.25">
      <c r="A32" s="43" t="s">
        <v>36</v>
      </c>
      <c r="B32" s="43"/>
      <c r="C32" s="43"/>
      <c r="D32" s="43"/>
      <c r="E32" s="43"/>
      <c r="F32" s="43"/>
      <c r="G32" s="43"/>
      <c r="H32" s="43"/>
      <c r="I32" s="43"/>
      <c r="J32" s="43"/>
    </row>
  </sheetData>
  <sheetProtection algorithmName="SHA-512" hashValue="SOOQ8MdZg4YkwsJctq5ODI3QhhpYdkNDC5Eru72SA8PAdNRX4o8qO3fb0OvwphE7RUdq96txOM86N3tgOSb5TA==" saltValue="Z244F7tXReDDhrpo2t5nCQ==" spinCount="100000" sheet="1" objects="1" scenarios="1"/>
  <mergeCells count="21">
    <mergeCell ref="B5:G5"/>
    <mergeCell ref="I16:I17"/>
    <mergeCell ref="G26:I26"/>
    <mergeCell ref="G27:I27"/>
    <mergeCell ref="J16:J17"/>
    <mergeCell ref="I6:I7"/>
    <mergeCell ref="F29:I29"/>
    <mergeCell ref="A32:J32"/>
    <mergeCell ref="J6:J7"/>
    <mergeCell ref="A16:A17"/>
    <mergeCell ref="B16:B17"/>
    <mergeCell ref="C16:C17"/>
    <mergeCell ref="D16:D17"/>
    <mergeCell ref="E16:F16"/>
    <mergeCell ref="G16:G17"/>
    <mergeCell ref="A6:A7"/>
    <mergeCell ref="B6:B7"/>
    <mergeCell ref="C6:C7"/>
    <mergeCell ref="D6:D7"/>
    <mergeCell ref="E6:F6"/>
    <mergeCell ref="G6:G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služeb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suchankova</dc:creator>
  <cp:lastModifiedBy>Ivo Lukš</cp:lastModifiedBy>
  <cp:lastPrinted>2024-03-20T10:07:38Z</cp:lastPrinted>
  <dcterms:created xsi:type="dcterms:W3CDTF">2004-10-18T08:25:53Z</dcterms:created>
  <dcterms:modified xsi:type="dcterms:W3CDTF">2025-03-07T11:11:41Z</dcterms:modified>
</cp:coreProperties>
</file>