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bnp-my.sharepoint.com/personal/luks_pbnp_cz/Documents/Plocha/Hotel_1_MS26_Týmy/01_ZD/"/>
    </mc:Choice>
  </mc:AlternateContent>
  <xr:revisionPtr revIDLastSave="1" documentId="8_{9BE1B16A-D97E-4BD1-8B79-2907B595A8F6}" xr6:coauthVersionLast="47" xr6:coauthVersionMax="47" xr10:uidLastSave="{7C94CE30-05E3-43C6-A774-219BF63127DD}"/>
  <bookViews>
    <workbookView xWindow="1920" yWindow="1920" windowWidth="17280" windowHeight="9960" xr2:uid="{00000000-000D-0000-FFFF-FFFF00000000}"/>
  </bookViews>
  <sheets>
    <sheet name="Cena služeb" sheetId="6" r:id="rId1"/>
  </sheets>
  <calcPr calcId="181029"/>
</workbook>
</file>

<file path=xl/calcChain.xml><?xml version="1.0" encoding="utf-8"?>
<calcChain xmlns="http://schemas.openxmlformats.org/spreadsheetml/2006/main">
  <c r="D27" i="6" l="1"/>
  <c r="M27" i="6" s="1"/>
  <c r="D26" i="6"/>
  <c r="M33" i="6"/>
  <c r="D7" i="6"/>
  <c r="D8" i="6"/>
  <c r="D9" i="6"/>
  <c r="L9" i="6" s="1"/>
  <c r="D10" i="6"/>
  <c r="I10" i="6" s="1"/>
  <c r="D11" i="6"/>
  <c r="L11" i="6" s="1"/>
  <c r="D12" i="6"/>
  <c r="I12" i="6" s="1"/>
  <c r="D13" i="6"/>
  <c r="L13" i="6" s="1"/>
  <c r="D14" i="6"/>
  <c r="L14" i="6" s="1"/>
  <c r="D15" i="6"/>
  <c r="L15" i="6" s="1"/>
  <c r="D16" i="6"/>
  <c r="I16" i="6" s="1"/>
  <c r="D17" i="6"/>
  <c r="L17" i="6" s="1"/>
  <c r="D18" i="6"/>
  <c r="L18" i="6" s="1"/>
  <c r="D19" i="6"/>
  <c r="I19" i="6" s="1"/>
  <c r="D20" i="6"/>
  <c r="I20" i="6" s="1"/>
  <c r="D21" i="6"/>
  <c r="L21" i="6" s="1"/>
  <c r="I17" i="6" l="1"/>
  <c r="M17" i="6" s="1"/>
  <c r="I15" i="6"/>
  <c r="M15" i="6" s="1"/>
  <c r="I14" i="6"/>
  <c r="M14" i="6" s="1"/>
  <c r="I13" i="6"/>
  <c r="M13" i="6" s="1"/>
  <c r="I9" i="6"/>
  <c r="M9" i="6" s="1"/>
  <c r="L20" i="6"/>
  <c r="M20" i="6" s="1"/>
  <c r="L19" i="6"/>
  <c r="M19" i="6" s="1"/>
  <c r="I21" i="6"/>
  <c r="M21" i="6" s="1"/>
  <c r="L10" i="6"/>
  <c r="M10" i="6" s="1"/>
  <c r="I11" i="6"/>
  <c r="M11" i="6" s="1"/>
  <c r="L16" i="6"/>
  <c r="M16" i="6" s="1"/>
  <c r="I18" i="6"/>
  <c r="M18" i="6" s="1"/>
  <c r="L12" i="6"/>
  <c r="M12" i="6" s="1"/>
  <c r="M26" i="6"/>
  <c r="D6" i="6"/>
  <c r="F22" i="6"/>
  <c r="E22" i="6"/>
  <c r="M28" i="6" l="1"/>
  <c r="L8" i="6"/>
  <c r="I8" i="6"/>
  <c r="L7" i="6"/>
  <c r="I7" i="6"/>
  <c r="L6" i="6"/>
  <c r="I6" i="6"/>
  <c r="I22" i="6" l="1"/>
  <c r="L22" i="6"/>
  <c r="M6" i="6"/>
  <c r="M7" i="6"/>
  <c r="M8" i="6"/>
  <c r="M22" i="6" l="1"/>
</calcChain>
</file>

<file path=xl/sharedStrings.xml><?xml version="1.0" encoding="utf-8"?>
<sst xmlns="http://schemas.openxmlformats.org/spreadsheetml/2006/main" count="52" uniqueCount="48">
  <si>
    <t>SGL</t>
  </si>
  <si>
    <t>DBL</t>
  </si>
  <si>
    <t>cena SGL</t>
  </si>
  <si>
    <t>cena DBL</t>
  </si>
  <si>
    <t>celkem stravování</t>
  </si>
  <si>
    <t>celkem ubytování</t>
  </si>
  <si>
    <t>cena stravování</t>
  </si>
  <si>
    <t>počet pokojů a cena ubytování</t>
  </si>
  <si>
    <t>Tým I.</t>
  </si>
  <si>
    <t>Tým II.</t>
  </si>
  <si>
    <t>Tým III.</t>
  </si>
  <si>
    <t>Tým IV.</t>
  </si>
  <si>
    <t>Brno</t>
  </si>
  <si>
    <t>počet</t>
  </si>
  <si>
    <t>počet a cena</t>
  </si>
  <si>
    <t>cena</t>
  </si>
  <si>
    <t>Příjezd</t>
  </si>
  <si>
    <t>Odjezd</t>
  </si>
  <si>
    <t>Nocí</t>
  </si>
  <si>
    <t>CELKEM</t>
  </si>
  <si>
    <t>Celkem v CZK bez DPH</t>
  </si>
  <si>
    <t>Ubytování týmy</t>
  </si>
  <si>
    <t>Další služby</t>
  </si>
  <si>
    <t>Z toho do sazby DPH 12 % spadá</t>
  </si>
  <si>
    <t>Z toho do sazby DPH 21 % spadá</t>
  </si>
  <si>
    <t>CELKOVÁ NABÍDKOVÁ CENA VČETNĚ DPH</t>
  </si>
  <si>
    <t>Zasedací místnost</t>
  </si>
  <si>
    <t>Salonek pro hráčky</t>
  </si>
  <si>
    <t>Tým V.</t>
  </si>
  <si>
    <t>Tým VI.</t>
  </si>
  <si>
    <t>Tým XVI.</t>
  </si>
  <si>
    <t>Tým VII.</t>
  </si>
  <si>
    <t>Tým VIII.</t>
  </si>
  <si>
    <t>Tým IX.</t>
  </si>
  <si>
    <t>Tým X.</t>
  </si>
  <si>
    <t>Tým XI.</t>
  </si>
  <si>
    <t>Tým XII.</t>
  </si>
  <si>
    <t>Tým XIII.</t>
  </si>
  <si>
    <t>Tým XV.</t>
  </si>
  <si>
    <t>Tým XIV.</t>
  </si>
  <si>
    <t>Pozn. Celková nabídková cena v sobě musí zahrnovat veškeré související služby (pokojovou službu, službu ostrahy, posilovnu/fitness, internetové připojení apod.) v rozsahu dle zadávací dokumentace</t>
  </si>
  <si>
    <t>Dnů</t>
  </si>
  <si>
    <t>Od</t>
  </si>
  <si>
    <t>Do</t>
  </si>
  <si>
    <t>Pozn. Dodavatel vyplní všechny buňky zvýrazněné modře</t>
  </si>
  <si>
    <t>Pozn. Rozdělení ceny bez DPH do příslušných sazeb DPH provede dodavatel v buňkách zvýrazněných oranžově</t>
  </si>
  <si>
    <t>název nabízeného hotelu</t>
  </si>
  <si>
    <t>Příloha č. 4 – Tabulka Cena služeb_MS26-Týmy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</si>
</sst>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\-"/>
  </numFmts>
  <fonts count="10" x14ac:knownFonts="1">
    <font>
      <sz val="10"/>
      <name val="Arial CE"/>
      <charset val="238"/>
    </font>
    <font>
      <b/>
      <sz val="7"/>
      <name val="Verdana"/>
      <family val="2"/>
    </font>
    <font>
      <b/>
      <sz val="10"/>
      <name val="Verdana"/>
      <family val="2"/>
    </font>
    <font>
      <sz val="7"/>
      <name val="Verdana"/>
      <family val="2"/>
    </font>
    <font>
      <b/>
      <sz val="12"/>
      <name val="Verdana"/>
      <family val="2"/>
    </font>
    <font>
      <sz val="7"/>
      <name val="Verdana"/>
      <family val="2"/>
      <charset val="238"/>
    </font>
    <font>
      <b/>
      <i/>
      <sz val="10"/>
      <name val="Verdana"/>
      <family val="2"/>
      <charset val="238"/>
    </font>
    <font>
      <i/>
      <sz val="7"/>
      <name val="Verdana"/>
      <family val="2"/>
      <charset val="238"/>
    </font>
    <font>
      <b/>
      <sz val="8"/>
      <name val="Verdana"/>
      <family val="2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vertical="center"/>
    </xf>
    <xf numFmtId="0" fontId="3" fillId="0" borderId="10" xfId="0" applyFont="1" applyBorder="1"/>
    <xf numFmtId="0" fontId="2" fillId="0" borderId="12" xfId="0" applyFont="1" applyBorder="1"/>
    <xf numFmtId="0" fontId="1" fillId="0" borderId="7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vertical="center"/>
    </xf>
    <xf numFmtId="0" fontId="3" fillId="0" borderId="9" xfId="0" applyFont="1" applyBorder="1"/>
    <xf numFmtId="164" fontId="3" fillId="0" borderId="13" xfId="0" applyNumberFormat="1" applyFont="1" applyBorder="1" applyAlignment="1">
      <alignment vertical="center"/>
    </xf>
    <xf numFmtId="14" fontId="3" fillId="0" borderId="23" xfId="0" applyNumberFormat="1" applyFont="1" applyBorder="1" applyAlignment="1">
      <alignment vertical="center"/>
    </xf>
    <xf numFmtId="0" fontId="1" fillId="0" borderId="9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11" xfId="0" applyNumberFormat="1" applyFont="1" applyBorder="1"/>
    <xf numFmtId="0" fontId="1" fillId="0" borderId="1" xfId="0" applyFont="1" applyBorder="1" applyAlignment="1" applyProtection="1">
      <alignment horizontal="center" vertical="center" wrapText="1"/>
      <protection locked="0"/>
    </xf>
    <xf numFmtId="164" fontId="1" fillId="0" borderId="7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Font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7" xfId="0" applyNumberFormat="1" applyFont="1" applyFill="1" applyBorder="1" applyAlignment="1" applyProtection="1">
      <alignment horizontal="center" vertical="center"/>
      <protection locked="0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24" xfId="0" applyNumberFormat="1" applyFont="1" applyFill="1" applyBorder="1" applyAlignment="1" applyProtection="1">
      <alignment vertical="center"/>
      <protection locked="0"/>
    </xf>
    <xf numFmtId="164" fontId="3" fillId="2" borderId="23" xfId="0" applyNumberFormat="1" applyFont="1" applyFill="1" applyBorder="1" applyAlignment="1" applyProtection="1">
      <alignment vertical="center"/>
      <protection locked="0"/>
    </xf>
    <xf numFmtId="164" fontId="3" fillId="2" borderId="3" xfId="0" applyNumberFormat="1" applyFont="1" applyFill="1" applyBorder="1" applyAlignment="1" applyProtection="1">
      <alignment vertical="center"/>
      <protection locked="0"/>
    </xf>
    <xf numFmtId="164" fontId="3" fillId="2" borderId="4" xfId="0" applyNumberFormat="1" applyFont="1" applyFill="1" applyBorder="1" applyAlignment="1" applyProtection="1">
      <alignment vertical="center"/>
      <protection locked="0"/>
    </xf>
    <xf numFmtId="164" fontId="1" fillId="0" borderId="27" xfId="0" applyNumberFormat="1" applyFont="1" applyBorder="1"/>
    <xf numFmtId="0" fontId="7" fillId="0" borderId="0" xfId="0" applyFont="1"/>
    <xf numFmtId="164" fontId="8" fillId="0" borderId="26" xfId="0" applyNumberFormat="1" applyFont="1" applyBorder="1" applyAlignment="1">
      <alignment vertical="center"/>
    </xf>
    <xf numFmtId="0" fontId="8" fillId="0" borderId="0" xfId="0" applyFont="1"/>
    <xf numFmtId="164" fontId="3" fillId="2" borderId="6" xfId="0" applyNumberFormat="1" applyFont="1" applyFill="1" applyBorder="1" applyAlignment="1" applyProtection="1">
      <alignment vertical="center"/>
      <protection locked="0"/>
    </xf>
    <xf numFmtId="14" fontId="3" fillId="0" borderId="4" xfId="0" applyNumberFormat="1" applyFont="1" applyBorder="1" applyAlignment="1">
      <alignment vertical="center"/>
    </xf>
    <xf numFmtId="164" fontId="3" fillId="2" borderId="29" xfId="0" applyNumberFormat="1" applyFont="1" applyFill="1" applyBorder="1" applyAlignment="1" applyProtection="1">
      <alignment vertical="center"/>
      <protection locked="0"/>
    </xf>
    <xf numFmtId="164" fontId="3" fillId="2" borderId="30" xfId="0" applyNumberFormat="1" applyFont="1" applyFill="1" applyBorder="1" applyAlignment="1" applyProtection="1">
      <alignment vertical="center"/>
      <protection locked="0"/>
    </xf>
    <xf numFmtId="164" fontId="3" fillId="2" borderId="5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1" fillId="0" borderId="31" xfId="0" applyNumberFormat="1" applyFont="1" applyBorder="1"/>
    <xf numFmtId="0" fontId="5" fillId="0" borderId="0" xfId="0" applyFont="1" applyAlignment="1">
      <alignment horizontal="center"/>
    </xf>
    <xf numFmtId="164" fontId="3" fillId="0" borderId="0" xfId="0" applyNumberFormat="1" applyFont="1" applyAlignment="1" applyProtection="1">
      <alignment vertical="center"/>
      <protection locked="0"/>
    </xf>
    <xf numFmtId="0" fontId="0" fillId="2" borderId="0" xfId="0" applyFill="1"/>
    <xf numFmtId="164" fontId="3" fillId="3" borderId="4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8" fillId="0" borderId="0" xfId="0" applyFont="1" applyAlignment="1">
      <alignment horizontal="center"/>
    </xf>
    <xf numFmtId="164" fontId="8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0" fontId="6" fillId="2" borderId="12" xfId="0" applyFont="1" applyFill="1" applyBorder="1" applyAlignment="1" applyProtection="1">
      <alignment horizontal="center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CF168-9304-4A6C-B823-6A5568065E6E}">
  <dimension ref="A1:M39"/>
  <sheetViews>
    <sheetView tabSelected="1" workbookViewId="0">
      <selection activeCell="A3" sqref="A3"/>
    </sheetView>
  </sheetViews>
  <sheetFormatPr defaultRowHeight="13.2" x14ac:dyDescent="0.25"/>
  <cols>
    <col min="1" max="1" width="21.88671875" customWidth="1"/>
    <col min="9" max="9" width="10" bestFit="1" customWidth="1"/>
    <col min="12" max="12" width="10" bestFit="1" customWidth="1"/>
    <col min="13" max="13" width="11.109375" customWidth="1"/>
    <col min="14" max="14" width="10.88671875" customWidth="1"/>
    <col min="15" max="15" width="10.33203125" bestFit="1" customWidth="1"/>
  </cols>
  <sheetData>
    <row r="1" spans="1:13" ht="14.4" x14ac:dyDescent="0.25">
      <c r="A1" s="52" t="s">
        <v>47</v>
      </c>
      <c r="B1" s="52"/>
      <c r="C1" s="52"/>
    </row>
    <row r="3" spans="1:13" ht="13.8" thickBot="1" x14ac:dyDescent="0.3">
      <c r="A3" s="10" t="s">
        <v>12</v>
      </c>
      <c r="B3" s="61" t="s">
        <v>46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13" ht="13.8" thickTop="1" x14ac:dyDescent="0.25">
      <c r="A4" s="62" t="s">
        <v>21</v>
      </c>
      <c r="B4" s="64" t="s">
        <v>16</v>
      </c>
      <c r="C4" s="64" t="s">
        <v>17</v>
      </c>
      <c r="D4" s="64" t="s">
        <v>18</v>
      </c>
      <c r="E4" s="66" t="s">
        <v>7</v>
      </c>
      <c r="F4" s="67"/>
      <c r="G4" s="67"/>
      <c r="H4" s="68"/>
      <c r="I4" s="59" t="s">
        <v>5</v>
      </c>
      <c r="J4" s="57" t="s">
        <v>6</v>
      </c>
      <c r="K4" s="58"/>
      <c r="L4" s="59" t="s">
        <v>4</v>
      </c>
      <c r="M4" s="59" t="s">
        <v>20</v>
      </c>
    </row>
    <row r="5" spans="1:13" ht="13.8" thickBot="1" x14ac:dyDescent="0.3">
      <c r="A5" s="63"/>
      <c r="B5" s="65"/>
      <c r="C5" s="65"/>
      <c r="D5" s="65"/>
      <c r="E5" s="11" t="s">
        <v>0</v>
      </c>
      <c r="F5" s="1" t="s">
        <v>1</v>
      </c>
      <c r="G5" s="24" t="s">
        <v>2</v>
      </c>
      <c r="H5" s="24" t="s">
        <v>3</v>
      </c>
      <c r="I5" s="60"/>
      <c r="J5" s="25" t="s">
        <v>2</v>
      </c>
      <c r="K5" s="26" t="s">
        <v>3</v>
      </c>
      <c r="L5" s="60"/>
      <c r="M5" s="60"/>
    </row>
    <row r="6" spans="1:13" x14ac:dyDescent="0.25">
      <c r="A6" s="6" t="s">
        <v>8</v>
      </c>
      <c r="B6" s="15">
        <v>45847</v>
      </c>
      <c r="C6" s="15">
        <v>45858</v>
      </c>
      <c r="D6" s="7">
        <f>C6-B6</f>
        <v>11</v>
      </c>
      <c r="E6" s="6">
        <v>6</v>
      </c>
      <c r="F6" s="7">
        <v>6</v>
      </c>
      <c r="G6" s="30"/>
      <c r="H6" s="30"/>
      <c r="I6" s="14">
        <f t="shared" ref="I6:I21" si="0">(D6*E6*G6)+(D6*F6*H6)</f>
        <v>0</v>
      </c>
      <c r="J6" s="37"/>
      <c r="K6" s="38"/>
      <c r="L6" s="8">
        <f>(D6*E6*J6)+(D6*F6*K6)</f>
        <v>0</v>
      </c>
      <c r="M6" s="8">
        <f>I6+L6</f>
        <v>0</v>
      </c>
    </row>
    <row r="7" spans="1:13" x14ac:dyDescent="0.25">
      <c r="A7" s="3" t="s">
        <v>9</v>
      </c>
      <c r="B7" s="36">
        <v>45847</v>
      </c>
      <c r="C7" s="36">
        <v>45858</v>
      </c>
      <c r="D7" s="7">
        <f t="shared" ref="D7:D21" si="1">C7-B7</f>
        <v>11</v>
      </c>
      <c r="E7" s="6">
        <v>6</v>
      </c>
      <c r="F7" s="7">
        <v>6</v>
      </c>
      <c r="G7" s="30"/>
      <c r="H7" s="30"/>
      <c r="I7" s="2">
        <f t="shared" si="0"/>
        <v>0</v>
      </c>
      <c r="J7" s="29"/>
      <c r="K7" s="30"/>
      <c r="L7" s="8">
        <f>(D7*E7*J7)+(D7*F7*K7)</f>
        <v>0</v>
      </c>
      <c r="M7" s="8">
        <f>I7+L7</f>
        <v>0</v>
      </c>
    </row>
    <row r="8" spans="1:13" x14ac:dyDescent="0.25">
      <c r="A8" s="3" t="s">
        <v>10</v>
      </c>
      <c r="B8" s="36">
        <v>45847</v>
      </c>
      <c r="C8" s="36">
        <v>45858</v>
      </c>
      <c r="D8" s="7">
        <f t="shared" si="1"/>
        <v>11</v>
      </c>
      <c r="E8" s="6">
        <v>6</v>
      </c>
      <c r="F8" s="7">
        <v>6</v>
      </c>
      <c r="G8" s="30"/>
      <c r="H8" s="30"/>
      <c r="I8" s="2">
        <f t="shared" si="0"/>
        <v>0</v>
      </c>
      <c r="J8" s="29"/>
      <c r="K8" s="30"/>
      <c r="L8" s="8">
        <f t="shared" ref="L8:L21" si="2">(D8*E8*J8)+(D8*F8*K8)</f>
        <v>0</v>
      </c>
      <c r="M8" s="8">
        <f t="shared" ref="M8:M21" si="3">I8+L8</f>
        <v>0</v>
      </c>
    </row>
    <row r="9" spans="1:13" x14ac:dyDescent="0.25">
      <c r="A9" s="3" t="s">
        <v>11</v>
      </c>
      <c r="B9" s="36">
        <v>45847</v>
      </c>
      <c r="C9" s="36">
        <v>45858</v>
      </c>
      <c r="D9" s="7">
        <f t="shared" si="1"/>
        <v>11</v>
      </c>
      <c r="E9" s="6">
        <v>6</v>
      </c>
      <c r="F9" s="7">
        <v>6</v>
      </c>
      <c r="G9" s="30"/>
      <c r="H9" s="30"/>
      <c r="I9" s="2">
        <f t="shared" si="0"/>
        <v>0</v>
      </c>
      <c r="J9" s="29"/>
      <c r="K9" s="35"/>
      <c r="L9" s="8">
        <f t="shared" si="2"/>
        <v>0</v>
      </c>
      <c r="M9" s="8">
        <f t="shared" si="3"/>
        <v>0</v>
      </c>
    </row>
    <row r="10" spans="1:13" x14ac:dyDescent="0.25">
      <c r="A10" s="3" t="s">
        <v>28</v>
      </c>
      <c r="B10" s="36">
        <v>45847</v>
      </c>
      <c r="C10" s="36">
        <v>45858</v>
      </c>
      <c r="D10" s="7">
        <f t="shared" si="1"/>
        <v>11</v>
      </c>
      <c r="E10" s="6">
        <v>6</v>
      </c>
      <c r="F10" s="7">
        <v>6</v>
      </c>
      <c r="G10" s="30"/>
      <c r="H10" s="30"/>
      <c r="I10" s="2">
        <f t="shared" si="0"/>
        <v>0</v>
      </c>
      <c r="J10" s="29"/>
      <c r="K10" s="30"/>
      <c r="L10" s="8">
        <f t="shared" si="2"/>
        <v>0</v>
      </c>
      <c r="M10" s="8">
        <f t="shared" si="3"/>
        <v>0</v>
      </c>
    </row>
    <row r="11" spans="1:13" x14ac:dyDescent="0.25">
      <c r="A11" s="3" t="s">
        <v>29</v>
      </c>
      <c r="B11" s="36">
        <v>45847</v>
      </c>
      <c r="C11" s="36">
        <v>45858</v>
      </c>
      <c r="D11" s="7">
        <f t="shared" si="1"/>
        <v>11</v>
      </c>
      <c r="E11" s="6">
        <v>6</v>
      </c>
      <c r="F11" s="7">
        <v>6</v>
      </c>
      <c r="G11" s="30"/>
      <c r="H11" s="30"/>
      <c r="I11" s="2">
        <f t="shared" si="0"/>
        <v>0</v>
      </c>
      <c r="J11" s="39"/>
      <c r="K11" s="30"/>
      <c r="L11" s="8">
        <f t="shared" si="2"/>
        <v>0</v>
      </c>
      <c r="M11" s="8">
        <f t="shared" si="3"/>
        <v>0</v>
      </c>
    </row>
    <row r="12" spans="1:13" x14ac:dyDescent="0.25">
      <c r="A12" s="3" t="s">
        <v>31</v>
      </c>
      <c r="B12" s="36">
        <v>45847</v>
      </c>
      <c r="C12" s="36">
        <v>45858</v>
      </c>
      <c r="D12" s="7">
        <f t="shared" si="1"/>
        <v>11</v>
      </c>
      <c r="E12" s="6">
        <v>6</v>
      </c>
      <c r="F12" s="7">
        <v>6</v>
      </c>
      <c r="G12" s="30"/>
      <c r="H12" s="30"/>
      <c r="I12" s="2">
        <f t="shared" si="0"/>
        <v>0</v>
      </c>
      <c r="J12" s="29"/>
      <c r="K12" s="30"/>
      <c r="L12" s="8">
        <f t="shared" si="2"/>
        <v>0</v>
      </c>
      <c r="M12" s="8">
        <f t="shared" si="3"/>
        <v>0</v>
      </c>
    </row>
    <row r="13" spans="1:13" x14ac:dyDescent="0.25">
      <c r="A13" s="3" t="s">
        <v>32</v>
      </c>
      <c r="B13" s="36">
        <v>45847</v>
      </c>
      <c r="C13" s="36">
        <v>45858</v>
      </c>
      <c r="D13" s="7">
        <f t="shared" si="1"/>
        <v>11</v>
      </c>
      <c r="E13" s="6">
        <v>6</v>
      </c>
      <c r="F13" s="7">
        <v>6</v>
      </c>
      <c r="G13" s="30"/>
      <c r="H13" s="30"/>
      <c r="I13" s="2">
        <f t="shared" si="0"/>
        <v>0</v>
      </c>
      <c r="J13" s="29"/>
      <c r="K13" s="30"/>
      <c r="L13" s="8">
        <f t="shared" si="2"/>
        <v>0</v>
      </c>
      <c r="M13" s="8">
        <f t="shared" si="3"/>
        <v>0</v>
      </c>
    </row>
    <row r="14" spans="1:13" x14ac:dyDescent="0.25">
      <c r="A14" s="3" t="s">
        <v>33</v>
      </c>
      <c r="B14" s="36">
        <v>45847</v>
      </c>
      <c r="C14" s="36">
        <v>45858</v>
      </c>
      <c r="D14" s="7">
        <f t="shared" si="1"/>
        <v>11</v>
      </c>
      <c r="E14" s="6">
        <v>6</v>
      </c>
      <c r="F14" s="7">
        <v>6</v>
      </c>
      <c r="G14" s="30"/>
      <c r="H14" s="30"/>
      <c r="I14" s="2">
        <f t="shared" si="0"/>
        <v>0</v>
      </c>
      <c r="J14" s="29"/>
      <c r="K14" s="30"/>
      <c r="L14" s="8">
        <f t="shared" si="2"/>
        <v>0</v>
      </c>
      <c r="M14" s="8">
        <f t="shared" si="3"/>
        <v>0</v>
      </c>
    </row>
    <row r="15" spans="1:13" x14ac:dyDescent="0.25">
      <c r="A15" s="3" t="s">
        <v>34</v>
      </c>
      <c r="B15" s="36">
        <v>45847</v>
      </c>
      <c r="C15" s="36">
        <v>45858</v>
      </c>
      <c r="D15" s="7">
        <f t="shared" si="1"/>
        <v>11</v>
      </c>
      <c r="E15" s="6">
        <v>6</v>
      </c>
      <c r="F15" s="7">
        <v>6</v>
      </c>
      <c r="G15" s="30"/>
      <c r="H15" s="30"/>
      <c r="I15" s="2">
        <f t="shared" si="0"/>
        <v>0</v>
      </c>
      <c r="J15" s="29"/>
      <c r="K15" s="30"/>
      <c r="L15" s="8">
        <f t="shared" si="2"/>
        <v>0</v>
      </c>
      <c r="M15" s="8">
        <f t="shared" si="3"/>
        <v>0</v>
      </c>
    </row>
    <row r="16" spans="1:13" x14ac:dyDescent="0.25">
      <c r="A16" s="3" t="s">
        <v>35</v>
      </c>
      <c r="B16" s="36">
        <v>45847</v>
      </c>
      <c r="C16" s="36">
        <v>45858</v>
      </c>
      <c r="D16" s="7">
        <f t="shared" si="1"/>
        <v>11</v>
      </c>
      <c r="E16" s="6">
        <v>6</v>
      </c>
      <c r="F16" s="7">
        <v>6</v>
      </c>
      <c r="G16" s="30"/>
      <c r="H16" s="30"/>
      <c r="I16" s="2">
        <f t="shared" si="0"/>
        <v>0</v>
      </c>
      <c r="J16" s="39"/>
      <c r="K16" s="30"/>
      <c r="L16" s="8">
        <f t="shared" si="2"/>
        <v>0</v>
      </c>
      <c r="M16" s="8">
        <f t="shared" si="3"/>
        <v>0</v>
      </c>
    </row>
    <row r="17" spans="1:13" x14ac:dyDescent="0.25">
      <c r="A17" s="3" t="s">
        <v>36</v>
      </c>
      <c r="B17" s="36">
        <v>45847</v>
      </c>
      <c r="C17" s="36">
        <v>45858</v>
      </c>
      <c r="D17" s="7">
        <f t="shared" si="1"/>
        <v>11</v>
      </c>
      <c r="E17" s="6">
        <v>6</v>
      </c>
      <c r="F17" s="7">
        <v>6</v>
      </c>
      <c r="G17" s="30"/>
      <c r="H17" s="30"/>
      <c r="I17" s="2">
        <f t="shared" si="0"/>
        <v>0</v>
      </c>
      <c r="J17" s="29"/>
      <c r="K17" s="30"/>
      <c r="L17" s="8">
        <f t="shared" si="2"/>
        <v>0</v>
      </c>
      <c r="M17" s="8">
        <f t="shared" si="3"/>
        <v>0</v>
      </c>
    </row>
    <row r="18" spans="1:13" x14ac:dyDescent="0.25">
      <c r="A18" s="3" t="s">
        <v>37</v>
      </c>
      <c r="B18" s="36">
        <v>45847</v>
      </c>
      <c r="C18" s="36">
        <v>45858</v>
      </c>
      <c r="D18" s="7">
        <f t="shared" si="1"/>
        <v>11</v>
      </c>
      <c r="E18" s="6">
        <v>6</v>
      </c>
      <c r="F18" s="7">
        <v>6</v>
      </c>
      <c r="G18" s="30"/>
      <c r="H18" s="30"/>
      <c r="I18" s="2">
        <f t="shared" si="0"/>
        <v>0</v>
      </c>
      <c r="J18" s="29"/>
      <c r="K18" s="30"/>
      <c r="L18" s="8">
        <f t="shared" si="2"/>
        <v>0</v>
      </c>
      <c r="M18" s="8">
        <f t="shared" si="3"/>
        <v>0</v>
      </c>
    </row>
    <row r="19" spans="1:13" x14ac:dyDescent="0.25">
      <c r="A19" s="3" t="s">
        <v>39</v>
      </c>
      <c r="B19" s="36">
        <v>45847</v>
      </c>
      <c r="C19" s="36">
        <v>45858</v>
      </c>
      <c r="D19" s="7">
        <f t="shared" si="1"/>
        <v>11</v>
      </c>
      <c r="E19" s="6">
        <v>6</v>
      </c>
      <c r="F19" s="7">
        <v>6</v>
      </c>
      <c r="G19" s="30"/>
      <c r="H19" s="30"/>
      <c r="I19" s="2">
        <f t="shared" si="0"/>
        <v>0</v>
      </c>
      <c r="J19" s="29"/>
      <c r="K19" s="30"/>
      <c r="L19" s="8">
        <f t="shared" si="2"/>
        <v>0</v>
      </c>
      <c r="M19" s="8">
        <f t="shared" si="3"/>
        <v>0</v>
      </c>
    </row>
    <row r="20" spans="1:13" x14ac:dyDescent="0.25">
      <c r="A20" s="3" t="s">
        <v>38</v>
      </c>
      <c r="B20" s="36">
        <v>45847</v>
      </c>
      <c r="C20" s="36">
        <v>45858</v>
      </c>
      <c r="D20" s="7">
        <f t="shared" si="1"/>
        <v>11</v>
      </c>
      <c r="E20" s="6">
        <v>6</v>
      </c>
      <c r="F20" s="7">
        <v>6</v>
      </c>
      <c r="G20" s="30"/>
      <c r="H20" s="30"/>
      <c r="I20" s="2">
        <f t="shared" si="0"/>
        <v>0</v>
      </c>
      <c r="J20" s="29"/>
      <c r="K20" s="30"/>
      <c r="L20" s="8">
        <f t="shared" si="2"/>
        <v>0</v>
      </c>
      <c r="M20" s="8">
        <f t="shared" si="3"/>
        <v>0</v>
      </c>
    </row>
    <row r="21" spans="1:13" ht="13.8" thickBot="1" x14ac:dyDescent="0.3">
      <c r="A21" s="3" t="s">
        <v>30</v>
      </c>
      <c r="B21" s="15">
        <v>45847</v>
      </c>
      <c r="C21" s="15">
        <v>45858</v>
      </c>
      <c r="D21" s="7">
        <f t="shared" si="1"/>
        <v>11</v>
      </c>
      <c r="E21" s="6">
        <v>6</v>
      </c>
      <c r="F21" s="7">
        <v>6</v>
      </c>
      <c r="G21" s="30"/>
      <c r="H21" s="30"/>
      <c r="I21" s="2">
        <f t="shared" si="0"/>
        <v>0</v>
      </c>
      <c r="J21" s="27"/>
      <c r="K21" s="28"/>
      <c r="L21" s="8">
        <f t="shared" si="2"/>
        <v>0</v>
      </c>
      <c r="M21" s="8">
        <f t="shared" si="3"/>
        <v>0</v>
      </c>
    </row>
    <row r="22" spans="1:13" ht="13.8" thickBot="1" x14ac:dyDescent="0.3">
      <c r="A22" s="16" t="s">
        <v>19</v>
      </c>
      <c r="B22" s="9"/>
      <c r="C22" s="9"/>
      <c r="D22" s="9"/>
      <c r="E22" s="17">
        <f>SUM(E2:E21)</f>
        <v>96</v>
      </c>
      <c r="F22" s="18">
        <f>SUM(F2:F21)</f>
        <v>96</v>
      </c>
      <c r="G22" s="18"/>
      <c r="H22" s="18"/>
      <c r="I22" s="19">
        <f>SUM(I2:I21)</f>
        <v>0</v>
      </c>
      <c r="J22" s="13"/>
      <c r="K22" s="9"/>
      <c r="L22" s="19">
        <f>SUM(L2:L21)</f>
        <v>0</v>
      </c>
      <c r="M22" s="31">
        <f>SUM(M6:M21)</f>
        <v>0</v>
      </c>
    </row>
    <row r="23" spans="1:13" ht="14.4" thickTop="1" thickBot="1" x14ac:dyDescent="0.3">
      <c r="I23" s="23"/>
      <c r="J23" s="23"/>
      <c r="K23" s="23"/>
      <c r="L23" s="23"/>
      <c r="M23" s="23"/>
    </row>
    <row r="24" spans="1:13" ht="13.8" thickTop="1" x14ac:dyDescent="0.25">
      <c r="A24" s="62" t="s">
        <v>22</v>
      </c>
      <c r="B24" s="64" t="s">
        <v>42</v>
      </c>
      <c r="C24" s="64" t="s">
        <v>43</v>
      </c>
      <c r="D24" s="64" t="s">
        <v>41</v>
      </c>
      <c r="E24" s="66" t="s">
        <v>14</v>
      </c>
      <c r="F24" s="67"/>
      <c r="G24" s="67"/>
      <c r="H24" s="68"/>
      <c r="I24" s="59"/>
      <c r="J24" s="57"/>
      <c r="K24" s="58"/>
      <c r="L24" s="59"/>
      <c r="M24" s="59" t="s">
        <v>20</v>
      </c>
    </row>
    <row r="25" spans="1:13" ht="13.8" thickBot="1" x14ac:dyDescent="0.3">
      <c r="A25" s="63"/>
      <c r="B25" s="65"/>
      <c r="C25" s="65"/>
      <c r="D25" s="65"/>
      <c r="E25" s="11" t="s">
        <v>13</v>
      </c>
      <c r="F25" s="1"/>
      <c r="G25" s="24" t="s">
        <v>15</v>
      </c>
      <c r="H25" s="20"/>
      <c r="I25" s="60"/>
      <c r="J25" s="21"/>
      <c r="K25" s="22"/>
      <c r="L25" s="60"/>
      <c r="M25" s="60"/>
    </row>
    <row r="26" spans="1:13" x14ac:dyDescent="0.25">
      <c r="A26" s="3" t="s">
        <v>26</v>
      </c>
      <c r="B26" s="36">
        <v>45847</v>
      </c>
      <c r="C26" s="36">
        <v>45857</v>
      </c>
      <c r="D26" s="4">
        <f>(C26-B26)+1</f>
        <v>11</v>
      </c>
      <c r="E26" s="3">
        <v>8</v>
      </c>
      <c r="F26" s="4"/>
      <c r="G26" s="30"/>
      <c r="H26" s="7"/>
      <c r="I26" s="2"/>
      <c r="J26" s="12"/>
      <c r="K26" s="5"/>
      <c r="L26" s="8"/>
      <c r="M26" s="8">
        <f>D26*E26*G26</f>
        <v>0</v>
      </c>
    </row>
    <row r="27" spans="1:13" ht="13.8" thickBot="1" x14ac:dyDescent="0.3">
      <c r="A27" s="3" t="s">
        <v>27</v>
      </c>
      <c r="B27" s="36">
        <v>45846</v>
      </c>
      <c r="C27" s="36">
        <v>45857</v>
      </c>
      <c r="D27" s="4">
        <f>(C27-B27)+1</f>
        <v>12</v>
      </c>
      <c r="E27" s="3">
        <v>1</v>
      </c>
      <c r="F27" s="4"/>
      <c r="G27" s="30"/>
      <c r="H27" s="7"/>
      <c r="I27" s="2"/>
      <c r="J27" s="12"/>
      <c r="K27" s="5"/>
      <c r="L27" s="8"/>
      <c r="M27" s="8">
        <f t="shared" ref="M27" si="4">D27*E27*G27</f>
        <v>0</v>
      </c>
    </row>
    <row r="28" spans="1:13" ht="13.8" thickBot="1" x14ac:dyDescent="0.3">
      <c r="A28" s="16" t="s">
        <v>19</v>
      </c>
      <c r="B28" s="9"/>
      <c r="C28" s="9"/>
      <c r="D28" s="9"/>
      <c r="E28" s="17"/>
      <c r="F28" s="18"/>
      <c r="G28" s="18"/>
      <c r="H28" s="18"/>
      <c r="I28" s="19"/>
      <c r="J28" s="13"/>
      <c r="K28" s="9"/>
      <c r="L28" s="19"/>
      <c r="M28" s="19">
        <f>SUM(M26:M27)</f>
        <v>0</v>
      </c>
    </row>
    <row r="29" spans="1:13" ht="13.8" thickTop="1" x14ac:dyDescent="0.25">
      <c r="A29" s="40"/>
      <c r="B29" s="41"/>
      <c r="C29" s="41"/>
      <c r="D29" s="41"/>
      <c r="E29" s="42"/>
      <c r="F29" s="42"/>
      <c r="G29" s="42"/>
      <c r="H29" s="42"/>
      <c r="I29" s="43"/>
      <c r="J29" s="41"/>
      <c r="K29" s="41"/>
      <c r="L29" s="43"/>
      <c r="M29" s="44"/>
    </row>
    <row r="30" spans="1:13" x14ac:dyDescent="0.25">
      <c r="J30" s="53" t="s">
        <v>23</v>
      </c>
      <c r="K30" s="53"/>
      <c r="L30" s="53"/>
      <c r="M30" s="48"/>
    </row>
    <row r="31" spans="1:13" x14ac:dyDescent="0.25">
      <c r="J31" s="53" t="s">
        <v>24</v>
      </c>
      <c r="K31" s="53"/>
      <c r="L31" s="53"/>
      <c r="M31" s="48"/>
    </row>
    <row r="32" spans="1:13" ht="13.8" thickBot="1" x14ac:dyDescent="0.3">
      <c r="J32" s="45"/>
      <c r="K32" s="45"/>
      <c r="L32" s="45"/>
      <c r="M32" s="46"/>
    </row>
    <row r="33" spans="1:13" ht="13.8" thickBot="1" x14ac:dyDescent="0.3">
      <c r="H33" s="34"/>
      <c r="I33" s="54" t="s">
        <v>25</v>
      </c>
      <c r="J33" s="55"/>
      <c r="K33" s="55"/>
      <c r="L33" s="56"/>
      <c r="M33" s="33">
        <f>(M30*1.12)+(M31*1.21)</f>
        <v>0</v>
      </c>
    </row>
    <row r="34" spans="1:13" x14ac:dyDescent="0.25">
      <c r="H34" s="34"/>
      <c r="I34" s="50"/>
      <c r="J34" s="50"/>
      <c r="K34" s="50"/>
      <c r="L34" s="50"/>
      <c r="M34" s="51"/>
    </row>
    <row r="35" spans="1:13" x14ac:dyDescent="0.25">
      <c r="H35" s="34"/>
      <c r="I35" s="50"/>
      <c r="J35" s="50"/>
      <c r="K35" s="50"/>
      <c r="L35" s="50"/>
      <c r="M35" s="51"/>
    </row>
    <row r="36" spans="1:13" x14ac:dyDescent="0.25">
      <c r="H36" s="34"/>
      <c r="I36" s="50"/>
      <c r="J36" s="50"/>
      <c r="K36" s="50"/>
      <c r="L36" s="50"/>
      <c r="M36" s="51"/>
    </row>
    <row r="37" spans="1:13" x14ac:dyDescent="0.25">
      <c r="A37" s="32" t="s">
        <v>44</v>
      </c>
      <c r="D37" s="47"/>
    </row>
    <row r="38" spans="1:13" x14ac:dyDescent="0.25">
      <c r="A38" s="32" t="s">
        <v>45</v>
      </c>
      <c r="B38" s="32"/>
      <c r="C38" s="32"/>
      <c r="D38" s="32"/>
      <c r="E38" s="32"/>
      <c r="F38" s="32"/>
      <c r="G38" s="32"/>
      <c r="H38" s="49"/>
    </row>
    <row r="39" spans="1:13" x14ac:dyDescent="0.25">
      <c r="A39" s="32" t="s">
        <v>40</v>
      </c>
      <c r="B39" s="32"/>
      <c r="C39" s="32"/>
      <c r="D39" s="32"/>
      <c r="E39" s="32"/>
      <c r="F39" s="32"/>
    </row>
  </sheetData>
  <sheetProtection algorithmName="SHA-512" hashValue="KFbE9kLH2rFG5ZZhCY+W/Sq4meDZYjewD1sL0rTnyT9jCEvJimcSkJcsJgB98l6RkkwrjcFdAdzrDb/wiENpgQ==" saltValue="WErWUdiHofJDSwWm2Y2qSw==" spinCount="100000" sheet="1" objects="1" scenarios="1"/>
  <mergeCells count="23">
    <mergeCell ref="L24:L25"/>
    <mergeCell ref="M24:M25"/>
    <mergeCell ref="B4:B5"/>
    <mergeCell ref="C4:C5"/>
    <mergeCell ref="D4:D5"/>
    <mergeCell ref="E4:H4"/>
    <mergeCell ref="I4:I5"/>
    <mergeCell ref="A1:C1"/>
    <mergeCell ref="J30:L30"/>
    <mergeCell ref="J31:L31"/>
    <mergeCell ref="I33:L33"/>
    <mergeCell ref="J4:K4"/>
    <mergeCell ref="L4:L5"/>
    <mergeCell ref="B3:M3"/>
    <mergeCell ref="M4:M5"/>
    <mergeCell ref="A24:A25"/>
    <mergeCell ref="B24:B25"/>
    <mergeCell ref="C24:C25"/>
    <mergeCell ref="D24:D25"/>
    <mergeCell ref="E24:H24"/>
    <mergeCell ref="I24:I25"/>
    <mergeCell ref="J24:K24"/>
    <mergeCell ref="A4:A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Cena služeb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suchankova</dc:creator>
  <cp:lastModifiedBy>Ivo Lukš</cp:lastModifiedBy>
  <cp:lastPrinted>2024-03-20T10:07:38Z</cp:lastPrinted>
  <dcterms:created xsi:type="dcterms:W3CDTF">2004-10-18T08:25:53Z</dcterms:created>
  <dcterms:modified xsi:type="dcterms:W3CDTF">2025-10-24T09:48:05Z</dcterms:modified>
</cp:coreProperties>
</file>