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np-my.sharepoint.com/personal/luks_pbnp_cz/Documents/Plocha/Hotel_2_MS26_FIBA/"/>
    </mc:Choice>
  </mc:AlternateContent>
  <xr:revisionPtr revIDLastSave="78" documentId="8_{676D0811-04AD-416C-9365-D1D10C94142C}" xr6:coauthVersionLast="47" xr6:coauthVersionMax="47" xr10:uidLastSave="{0A245D6D-3536-491A-B776-0ED4C91E7CBC}"/>
  <bookViews>
    <workbookView xWindow="1992" yWindow="876" windowWidth="18528" windowHeight="12060" xr2:uid="{00000000-000D-0000-FFFF-FFFF00000000}"/>
  </bookViews>
  <sheets>
    <sheet name="Cena služeb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6" l="1"/>
  <c r="D15" i="6"/>
  <c r="J15" i="6" s="1"/>
  <c r="D14" i="6"/>
  <c r="J14" i="6" s="1"/>
  <c r="D13" i="6"/>
  <c r="J13" i="6" s="1"/>
  <c r="E9" i="6"/>
  <c r="D8" i="6"/>
  <c r="I8" i="6" s="1"/>
  <c r="D7" i="6"/>
  <c r="I7" i="6" s="1"/>
  <c r="D6" i="6"/>
  <c r="I6" i="6" s="1"/>
  <c r="G6" i="6" l="1"/>
  <c r="J6" i="6" s="1"/>
  <c r="G7" i="6"/>
  <c r="J7" i="6" s="1"/>
  <c r="G8" i="6"/>
  <c r="J8" i="6" s="1"/>
  <c r="J16" i="6" l="1"/>
  <c r="I9" i="6" l="1"/>
  <c r="G9" i="6"/>
  <c r="J9" i="6" l="1"/>
</calcChain>
</file>

<file path=xl/sharedStrings.xml><?xml version="1.0" encoding="utf-8"?>
<sst xmlns="http://schemas.openxmlformats.org/spreadsheetml/2006/main" count="37" uniqueCount="33">
  <si>
    <t>SGL</t>
  </si>
  <si>
    <t>cena SGL</t>
  </si>
  <si>
    <t>celkem stravování</t>
  </si>
  <si>
    <t>celkem ubytování</t>
  </si>
  <si>
    <t>cena stravování</t>
  </si>
  <si>
    <t>Brno</t>
  </si>
  <si>
    <t>počet</t>
  </si>
  <si>
    <t>počet a cena</t>
  </si>
  <si>
    <t>cena</t>
  </si>
  <si>
    <t>Příjezd</t>
  </si>
  <si>
    <t>Odjezd</t>
  </si>
  <si>
    <t>Nocí</t>
  </si>
  <si>
    <t>CELKEM</t>
  </si>
  <si>
    <t>Celkem v CZK bez DPH</t>
  </si>
  <si>
    <t>Další služby</t>
  </si>
  <si>
    <t>Z toho do sazby DPH 12 % spadá</t>
  </si>
  <si>
    <t>Z toho do sazby DPH 21 % spadá</t>
  </si>
  <si>
    <t>CELKOVÁ NABÍDKOVÁ CENA VČETNĚ DPH</t>
  </si>
  <si>
    <t>Dní</t>
  </si>
  <si>
    <t>Zahájení</t>
  </si>
  <si>
    <t>Ukončení</t>
  </si>
  <si>
    <t>Ubytování FIBA</t>
  </si>
  <si>
    <t>MS FIBA 1</t>
  </si>
  <si>
    <t>MS FIBA 2</t>
  </si>
  <si>
    <t>MS FIBA 3</t>
  </si>
  <si>
    <t>Konferenční sál min 150 m2</t>
  </si>
  <si>
    <t>Zasedací místnost min. 40 m2</t>
  </si>
  <si>
    <t>Zasedací místnost min. 60 osob</t>
  </si>
  <si>
    <t>název nabízeného hotelu</t>
  </si>
  <si>
    <t>Pozn. Dodavatel vyplní všechny buňky zvýrazněné modře</t>
  </si>
  <si>
    <t>Pozn. Rozdělení ceny bez DPH do příslušných sazeb DPH provede dodavatel v buňkách zvýrazněných oranžově</t>
  </si>
  <si>
    <t>Pozn. Celková nabídková cena v sobě musí zahrnovat veškeré související služby (pokojovou službu, službu ostrahy, posilovnu/fitness, internetové připojení apod.) v rozsahu dle zadávací dokumentace</t>
  </si>
  <si>
    <t>Příloha č. 4 – Tabulka Cena služeb_MS26-FIBA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</si>
</sst>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3" x14ac:knownFonts="1">
    <font>
      <sz val="10"/>
      <name val="Arial CE"/>
      <charset val="238"/>
    </font>
    <font>
      <b/>
      <sz val="7"/>
      <name val="Verdana"/>
      <family val="2"/>
    </font>
    <font>
      <sz val="7"/>
      <name val="Verdana"/>
      <family val="2"/>
    </font>
    <font>
      <b/>
      <sz val="12"/>
      <name val="Verdana"/>
      <family val="2"/>
    </font>
    <font>
      <sz val="7"/>
      <name val="Verdana"/>
      <family val="2"/>
      <charset val="238"/>
    </font>
    <font>
      <b/>
      <i/>
      <sz val="10"/>
      <name val="Verdana"/>
      <family val="2"/>
      <charset val="238"/>
    </font>
    <font>
      <i/>
      <sz val="7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10" xfId="0" applyFont="1" applyBorder="1"/>
    <xf numFmtId="0" fontId="1" fillId="0" borderId="7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9" xfId="0" applyFont="1" applyBorder="1"/>
    <xf numFmtId="164" fontId="2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/>
    <xf numFmtId="164" fontId="1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4" fontId="1" fillId="0" borderId="24" xfId="0" applyNumberFormat="1" applyFont="1" applyBorder="1"/>
    <xf numFmtId="0" fontId="6" fillId="0" borderId="0" xfId="0" applyFont="1"/>
    <xf numFmtId="164" fontId="7" fillId="0" borderId="2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3" borderId="0" xfId="0" applyFont="1" applyFill="1"/>
    <xf numFmtId="0" fontId="8" fillId="3" borderId="0" xfId="0" applyFont="1" applyFill="1" applyAlignment="1">
      <alignment vertical="center"/>
    </xf>
    <xf numFmtId="0" fontId="11" fillId="2" borderId="12" xfId="0" applyFont="1" applyFill="1" applyBorder="1"/>
    <xf numFmtId="0" fontId="9" fillId="2" borderId="0" xfId="0" applyFont="1" applyFill="1"/>
    <xf numFmtId="14" fontId="2" fillId="0" borderId="26" xfId="0" applyNumberFormat="1" applyFont="1" applyBorder="1" applyAlignment="1">
      <alignment vertical="center"/>
    </xf>
    <xf numFmtId="164" fontId="2" fillId="2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27" xfId="0" applyNumberFormat="1" applyFont="1" applyBorder="1"/>
    <xf numFmtId="0" fontId="12" fillId="3" borderId="0" xfId="0" applyFont="1" applyFill="1" applyAlignment="1">
      <alignment vertical="center"/>
    </xf>
    <xf numFmtId="0" fontId="0" fillId="2" borderId="0" xfId="0" applyFill="1"/>
    <xf numFmtId="0" fontId="0" fillId="4" borderId="0" xfId="0" applyFill="1"/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4" xfId="0" applyNumberFormat="1" applyFont="1" applyFill="1" applyBorder="1" applyAlignment="1" applyProtection="1">
      <alignment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F168-9304-4A6C-B823-6A5568065E6E}">
  <dimension ref="A1:J25"/>
  <sheetViews>
    <sheetView tabSelected="1" workbookViewId="0">
      <selection activeCell="E17" sqref="E17"/>
    </sheetView>
  </sheetViews>
  <sheetFormatPr defaultRowHeight="13.2" x14ac:dyDescent="0.25"/>
  <cols>
    <col min="1" max="1" width="26.21875" customWidth="1"/>
    <col min="7" max="7" width="10" bestFit="1" customWidth="1"/>
    <col min="9" max="9" width="10" bestFit="1" customWidth="1"/>
    <col min="10" max="10" width="11.109375" customWidth="1"/>
    <col min="11" max="11" width="10.88671875" customWidth="1"/>
    <col min="12" max="12" width="10.33203125" bestFit="1" customWidth="1"/>
  </cols>
  <sheetData>
    <row r="1" spans="1:10" ht="17.399999999999999" x14ac:dyDescent="0.25">
      <c r="A1" s="40" t="s">
        <v>32</v>
      </c>
      <c r="B1" s="30"/>
      <c r="C1" s="30"/>
      <c r="D1" s="29"/>
      <c r="E1" s="29"/>
      <c r="F1" s="29"/>
      <c r="G1" s="27"/>
      <c r="H1" s="27"/>
      <c r="I1" s="27"/>
      <c r="J1" s="27"/>
    </row>
    <row r="2" spans="1:10" ht="13.8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</row>
    <row r="3" spans="1:10" ht="13.8" thickBot="1" x14ac:dyDescent="0.3">
      <c r="A3" s="31" t="s">
        <v>5</v>
      </c>
      <c r="B3" s="52" t="s">
        <v>28</v>
      </c>
      <c r="C3" s="52"/>
      <c r="D3" s="52"/>
      <c r="E3" s="52"/>
      <c r="F3" s="52"/>
      <c r="G3" s="52"/>
      <c r="H3" s="32"/>
      <c r="I3" s="32"/>
      <c r="J3" s="32"/>
    </row>
    <row r="4" spans="1:10" ht="18.600000000000001" thickTop="1" x14ac:dyDescent="0.25">
      <c r="A4" s="61" t="s">
        <v>21</v>
      </c>
      <c r="B4" s="45" t="s">
        <v>9</v>
      </c>
      <c r="C4" s="45" t="s">
        <v>10</v>
      </c>
      <c r="D4" s="45" t="s">
        <v>11</v>
      </c>
      <c r="E4" s="47" t="s">
        <v>7</v>
      </c>
      <c r="F4" s="48"/>
      <c r="G4" s="49" t="s">
        <v>3</v>
      </c>
      <c r="H4" s="26" t="s">
        <v>4</v>
      </c>
      <c r="I4" s="49" t="s">
        <v>2</v>
      </c>
      <c r="J4" s="49" t="s">
        <v>13</v>
      </c>
    </row>
    <row r="5" spans="1:10" ht="13.8" thickBot="1" x14ac:dyDescent="0.3">
      <c r="A5" s="62"/>
      <c r="B5" s="46"/>
      <c r="C5" s="46"/>
      <c r="D5" s="46"/>
      <c r="E5" s="8" t="s">
        <v>0</v>
      </c>
      <c r="F5" s="18" t="s">
        <v>1</v>
      </c>
      <c r="G5" s="50"/>
      <c r="H5" s="19" t="s">
        <v>1</v>
      </c>
      <c r="I5" s="50"/>
      <c r="J5" s="50"/>
    </row>
    <row r="6" spans="1:10" x14ac:dyDescent="0.25">
      <c r="A6" s="4" t="s">
        <v>22</v>
      </c>
      <c r="B6" s="33">
        <v>45844</v>
      </c>
      <c r="C6" s="33">
        <v>45858</v>
      </c>
      <c r="D6" s="64">
        <f>C6-B6</f>
        <v>14</v>
      </c>
      <c r="E6" s="4">
        <v>3</v>
      </c>
      <c r="F6" s="21"/>
      <c r="G6" s="6">
        <f>(D6*E6*F6)</f>
        <v>0</v>
      </c>
      <c r="H6" s="34"/>
      <c r="I6" s="6">
        <f>(D6*E6*H6)</f>
        <v>0</v>
      </c>
      <c r="J6" s="6">
        <f t="shared" ref="J6:J8" si="0">G6+I6</f>
        <v>0</v>
      </c>
    </row>
    <row r="7" spans="1:10" x14ac:dyDescent="0.25">
      <c r="A7" s="2" t="s">
        <v>23</v>
      </c>
      <c r="B7" s="25">
        <v>45845</v>
      </c>
      <c r="C7" s="25">
        <v>45858</v>
      </c>
      <c r="D7" s="3">
        <f t="shared" ref="D7:D8" si="1">C7-B7</f>
        <v>13</v>
      </c>
      <c r="E7" s="63">
        <v>13</v>
      </c>
      <c r="F7" s="21"/>
      <c r="G7" s="1">
        <f t="shared" ref="G7:G8" si="2">(D7*E7*F7)</f>
        <v>0</v>
      </c>
      <c r="H7" s="20"/>
      <c r="I7" s="6">
        <f t="shared" ref="I7:I8" si="3">(D7*E7*H7)</f>
        <v>0</v>
      </c>
      <c r="J7" s="6">
        <f t="shared" si="0"/>
        <v>0</v>
      </c>
    </row>
    <row r="8" spans="1:10" ht="13.8" thickBot="1" x14ac:dyDescent="0.3">
      <c r="A8" s="2" t="s">
        <v>24</v>
      </c>
      <c r="B8" s="65">
        <v>45846</v>
      </c>
      <c r="C8" s="33">
        <v>45858</v>
      </c>
      <c r="D8" s="5">
        <f t="shared" si="1"/>
        <v>12</v>
      </c>
      <c r="E8" s="4">
        <v>48</v>
      </c>
      <c r="F8" s="21"/>
      <c r="G8" s="11">
        <f t="shared" si="2"/>
        <v>0</v>
      </c>
      <c r="H8" s="20"/>
      <c r="I8" s="6">
        <f t="shared" si="3"/>
        <v>0</v>
      </c>
      <c r="J8" s="6">
        <f t="shared" si="0"/>
        <v>0</v>
      </c>
    </row>
    <row r="9" spans="1:10" ht="13.8" thickBot="1" x14ac:dyDescent="0.3">
      <c r="A9" s="12" t="s">
        <v>12</v>
      </c>
      <c r="B9" s="7"/>
      <c r="C9" s="7"/>
      <c r="D9" s="7"/>
      <c r="E9" s="13">
        <f>SUM(E3:E8)</f>
        <v>64</v>
      </c>
      <c r="F9" s="14"/>
      <c r="G9" s="15">
        <f>SUM(G3:G8)</f>
        <v>0</v>
      </c>
      <c r="H9" s="10"/>
      <c r="I9" s="15">
        <f>SUM(I3:I8)</f>
        <v>0</v>
      </c>
      <c r="J9" s="22">
        <f>SUM(J6:J8)</f>
        <v>0</v>
      </c>
    </row>
    <row r="10" spans="1:10" ht="14.4" thickTop="1" thickBot="1" x14ac:dyDescent="0.3">
      <c r="G10" s="17"/>
      <c r="H10" s="17"/>
      <c r="I10" s="17"/>
      <c r="J10" s="17"/>
    </row>
    <row r="11" spans="1:10" ht="13.8" thickTop="1" x14ac:dyDescent="0.25">
      <c r="A11" s="61" t="s">
        <v>14</v>
      </c>
      <c r="B11" s="45" t="s">
        <v>19</v>
      </c>
      <c r="C11" s="45" t="s">
        <v>20</v>
      </c>
      <c r="D11" s="45" t="s">
        <v>18</v>
      </c>
      <c r="E11" s="47" t="s">
        <v>7</v>
      </c>
      <c r="F11" s="48"/>
      <c r="G11" s="49"/>
      <c r="H11" s="26"/>
      <c r="I11" s="49"/>
      <c r="J11" s="49" t="s">
        <v>13</v>
      </c>
    </row>
    <row r="12" spans="1:10" ht="13.8" thickBot="1" x14ac:dyDescent="0.3">
      <c r="A12" s="62"/>
      <c r="B12" s="46"/>
      <c r="C12" s="46"/>
      <c r="D12" s="46"/>
      <c r="E12" s="8" t="s">
        <v>6</v>
      </c>
      <c r="F12" s="18" t="s">
        <v>8</v>
      </c>
      <c r="G12" s="50"/>
      <c r="H12" s="16"/>
      <c r="I12" s="50"/>
      <c r="J12" s="50"/>
    </row>
    <row r="13" spans="1:10" x14ac:dyDescent="0.25">
      <c r="A13" s="2" t="s">
        <v>25</v>
      </c>
      <c r="B13" s="25">
        <v>45846</v>
      </c>
      <c r="C13" s="25">
        <v>45848</v>
      </c>
      <c r="D13" s="3">
        <f t="shared" ref="D13:D15" si="4">(C13-B13)+1</f>
        <v>3</v>
      </c>
      <c r="E13" s="2">
        <v>1</v>
      </c>
      <c r="F13" s="21"/>
      <c r="G13" s="1"/>
      <c r="H13" s="9"/>
      <c r="I13" s="6"/>
      <c r="J13" s="6">
        <f t="shared" ref="J13:J15" si="5">D13*E13*F13</f>
        <v>0</v>
      </c>
    </row>
    <row r="14" spans="1:10" x14ac:dyDescent="0.25">
      <c r="A14" s="2" t="s">
        <v>26</v>
      </c>
      <c r="B14" s="25">
        <v>45846</v>
      </c>
      <c r="C14" s="25">
        <v>45848</v>
      </c>
      <c r="D14" s="3">
        <f t="shared" si="4"/>
        <v>3</v>
      </c>
      <c r="E14" s="2">
        <v>3</v>
      </c>
      <c r="F14" s="21"/>
      <c r="G14" s="1"/>
      <c r="H14" s="9"/>
      <c r="I14" s="6"/>
      <c r="J14" s="6">
        <f t="shared" si="5"/>
        <v>0</v>
      </c>
    </row>
    <row r="15" spans="1:10" ht="13.8" thickBot="1" x14ac:dyDescent="0.3">
      <c r="A15" s="2" t="s">
        <v>27</v>
      </c>
      <c r="B15" s="25">
        <v>45848</v>
      </c>
      <c r="C15" s="25">
        <v>45858</v>
      </c>
      <c r="D15" s="3">
        <f t="shared" si="4"/>
        <v>11</v>
      </c>
      <c r="E15" s="2">
        <v>1</v>
      </c>
      <c r="F15" s="21"/>
      <c r="G15" s="1"/>
      <c r="H15" s="9"/>
      <c r="I15" s="6"/>
      <c r="J15" s="6">
        <f t="shared" si="5"/>
        <v>0</v>
      </c>
    </row>
    <row r="16" spans="1:10" ht="13.8" thickBot="1" x14ac:dyDescent="0.3">
      <c r="A16" s="12" t="s">
        <v>12</v>
      </c>
      <c r="B16" s="7"/>
      <c r="C16" s="7"/>
      <c r="D16" s="7"/>
      <c r="E16" s="13"/>
      <c r="F16" s="14"/>
      <c r="G16" s="15"/>
      <c r="H16" s="10"/>
      <c r="I16" s="15"/>
      <c r="J16" s="15">
        <f>SUM(J13:J15)</f>
        <v>0</v>
      </c>
    </row>
    <row r="17" spans="1:10" ht="14.4" thickTop="1" thickBot="1" x14ac:dyDescent="0.3">
      <c r="A17" s="35"/>
      <c r="B17" s="36"/>
      <c r="C17" s="36"/>
      <c r="D17" s="36"/>
      <c r="E17" s="37"/>
      <c r="F17" s="37"/>
      <c r="G17" s="38"/>
      <c r="H17" s="36"/>
      <c r="I17" s="38"/>
      <c r="J17" s="39"/>
    </row>
    <row r="18" spans="1:10" x14ac:dyDescent="0.25">
      <c r="G18" s="53" t="s">
        <v>15</v>
      </c>
      <c r="H18" s="54"/>
      <c r="I18" s="54"/>
      <c r="J18" s="43"/>
    </row>
    <row r="19" spans="1:10" ht="13.8" thickBot="1" x14ac:dyDescent="0.3">
      <c r="G19" s="55" t="s">
        <v>16</v>
      </c>
      <c r="H19" s="56"/>
      <c r="I19" s="57"/>
      <c r="J19" s="44"/>
    </row>
    <row r="20" spans="1:10" ht="13.8" thickBot="1" x14ac:dyDescent="0.3"/>
    <row r="21" spans="1:10" ht="13.8" thickBot="1" x14ac:dyDescent="0.3">
      <c r="F21" s="58" t="s">
        <v>17</v>
      </c>
      <c r="G21" s="59"/>
      <c r="H21" s="59"/>
      <c r="I21" s="60"/>
      <c r="J21" s="24">
        <f>(J18*1.12)+(J19*1.21)</f>
        <v>0</v>
      </c>
    </row>
    <row r="22" spans="1:10" x14ac:dyDescent="0.25">
      <c r="A22" s="23"/>
      <c r="B22" s="23"/>
      <c r="C22" s="23"/>
      <c r="D22" s="23"/>
      <c r="E22" s="23"/>
      <c r="F22" s="23"/>
    </row>
    <row r="23" spans="1:10" x14ac:dyDescent="0.25">
      <c r="A23" s="23" t="s">
        <v>29</v>
      </c>
      <c r="D23" s="41"/>
    </row>
    <row r="24" spans="1:10" x14ac:dyDescent="0.25">
      <c r="A24" s="23" t="s">
        <v>30</v>
      </c>
      <c r="B24" s="23"/>
      <c r="C24" s="23"/>
      <c r="D24" s="23"/>
      <c r="E24" s="23"/>
      <c r="F24" s="23"/>
      <c r="G24" s="23"/>
      <c r="H24" s="42"/>
    </row>
    <row r="25" spans="1:10" ht="22.2" customHeight="1" x14ac:dyDescent="0.25">
      <c r="A25" s="51" t="s">
        <v>31</v>
      </c>
      <c r="B25" s="51"/>
      <c r="C25" s="51"/>
      <c r="D25" s="51"/>
      <c r="E25" s="51"/>
      <c r="F25" s="51"/>
      <c r="G25" s="51"/>
      <c r="H25" s="51"/>
      <c r="I25" s="51"/>
      <c r="J25" s="51"/>
    </row>
  </sheetData>
  <sheetProtection algorithmName="SHA-512" hashValue="cvxQFJRdlH/OnIuG9aMIY5WkdMk7becOBxttUxWZBMDEz63F33GPYBmsql8OE3wuBsFmU98q44wdTQfuSMJfLQ==" saltValue="hiY681WRZFdgPrSF/JeO/g==" spinCount="100000" sheet="1" objects="1" scenarios="1"/>
  <mergeCells count="21">
    <mergeCell ref="A25:J25"/>
    <mergeCell ref="B3:G3"/>
    <mergeCell ref="I11:I12"/>
    <mergeCell ref="G18:I18"/>
    <mergeCell ref="G19:I19"/>
    <mergeCell ref="J11:J12"/>
    <mergeCell ref="I4:I5"/>
    <mergeCell ref="F21:I21"/>
    <mergeCell ref="J4:J5"/>
    <mergeCell ref="A11:A12"/>
    <mergeCell ref="B11:B12"/>
    <mergeCell ref="C11:C12"/>
    <mergeCell ref="D11:D12"/>
    <mergeCell ref="E11:F11"/>
    <mergeCell ref="G11:G12"/>
    <mergeCell ref="A4:A5"/>
    <mergeCell ref="B4:B5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služeb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suchankova</dc:creator>
  <cp:lastModifiedBy>Ivo Lukš</cp:lastModifiedBy>
  <cp:lastPrinted>2024-03-20T10:07:38Z</cp:lastPrinted>
  <dcterms:created xsi:type="dcterms:W3CDTF">2004-10-18T08:25:53Z</dcterms:created>
  <dcterms:modified xsi:type="dcterms:W3CDTF">2025-10-21T20:18:37Z</dcterms:modified>
</cp:coreProperties>
</file>