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P:\311_24_Kostelecke uzeniny_Realizace zameru TC\B_Reseni_projektu\ZD\DCP 2\Final\"/>
    </mc:Choice>
  </mc:AlternateContent>
  <xr:revisionPtr revIDLastSave="0" documentId="13_ncr:1_{9E139E0C-0E04-467A-A2DB-303E5590665E}" xr6:coauthVersionLast="47" xr6:coauthVersionMax="47" xr10:uidLastSave="{00000000-0000-0000-0000-000000000000}"/>
  <bookViews>
    <workbookView xWindow="-120" yWindow="-120" windowWidth="29040" windowHeight="15840" firstSheet="9" activeTab="20" xr2:uid="{2EE5C7F1-7C1B-4B8F-A4C2-55A2D2DAF223}"/>
  </bookViews>
  <sheets>
    <sheet name="Celkem" sheetId="36" r:id="rId1"/>
    <sheet name="Ostatni naklady" sheetId="41" r:id="rId2"/>
    <sheet name="EGC1" sheetId="30" r:id="rId3"/>
    <sheet name="EGC2" sheetId="38" r:id="rId4"/>
    <sheet name="EGC1.PSHA" sheetId="22" r:id="rId5"/>
    <sheet name="EGC2.PSHA" sheetId="39" r:id="rId6"/>
    <sheet name="EGC1.HW1" sheetId="2" r:id="rId7"/>
    <sheet name="EGC1.HW2" sheetId="8" r:id="rId8"/>
    <sheet name="EGC1.HW3" sheetId="7" r:id="rId9"/>
    <sheet name="EGC1.HW4" sheetId="9" r:id="rId10"/>
    <sheet name="EGC2.HW1" sheetId="10" r:id="rId11"/>
    <sheet name="EGC2.HW2" sheetId="15" r:id="rId12"/>
    <sheet name="EGC2.HW3" sheetId="12" r:id="rId13"/>
    <sheet name="EGC2.HW4" sheetId="14" r:id="rId14"/>
    <sheet name="EGC2.HW5" sheetId="16" r:id="rId15"/>
    <sheet name="EGC2.HW6" sheetId="11" r:id="rId16"/>
    <sheet name="EGC2.CHW" sheetId="29" r:id="rId17"/>
    <sheet name="EGC2.CW" sheetId="28" r:id="rId18"/>
    <sheet name="PB" sheetId="18" r:id="rId19"/>
    <sheet name="PEI" sheetId="40" r:id="rId20"/>
    <sheet name="IACS" sheetId="27" r:id="rId21"/>
    <sheet name="Parametry potrubí" sheetId="5" state="hidden" r:id="rId22"/>
  </sheets>
  <externalReferences>
    <externalReference r:id="rId23"/>
  </externalReferences>
  <definedNames>
    <definedName name="_xlnm._FilterDatabase" localSheetId="6" hidden="1">#N/A</definedName>
    <definedName name="_xlnm._FilterDatabase" localSheetId="7" hidden="1">#N/A</definedName>
    <definedName name="_xlnm._FilterDatabase" localSheetId="8" hidden="1">#N/A</definedName>
    <definedName name="_xlnm._FilterDatabase" localSheetId="9" hidden="1">#N/A</definedName>
    <definedName name="_xlnm._FilterDatabase" localSheetId="4" hidden="1">#N/A</definedName>
    <definedName name="_xlnm._FilterDatabase" localSheetId="17" hidden="1">#N/A</definedName>
    <definedName name="_xlnm._FilterDatabase" localSheetId="10" hidden="1">#N/A</definedName>
    <definedName name="_xlnm._FilterDatabase" localSheetId="11" hidden="1">#N/A</definedName>
    <definedName name="_xlnm._FilterDatabase" localSheetId="12" hidden="1">#N/A</definedName>
    <definedName name="_xlnm._FilterDatabase" localSheetId="13" hidden="1">#N/A</definedName>
    <definedName name="_xlnm._FilterDatabase" localSheetId="14" hidden="1">#N/A</definedName>
    <definedName name="_xlnm._FilterDatabase" localSheetId="15" hidden="1">#N/A</definedName>
    <definedName name="_xlnm._FilterDatabase" localSheetId="16" hidden="1">#N/A</definedName>
    <definedName name="_xlnm._FilterDatabase" localSheetId="5" hidden="1">#N/A</definedName>
    <definedName name="_xlnm._FilterDatabase" localSheetId="20" hidden="1">#N/A</definedName>
    <definedName name="_xlnm._FilterDatabase" localSheetId="18" hidden="1">#N/A</definedName>
    <definedName name="_xlnm._FilterDatabase" localSheetId="19" hidden="1">#N/A</definedName>
    <definedName name="kurz_EUR">'[1]Starý závod'!#REF!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4">#N/A</definedName>
    <definedName name="_xlnm.Print_Titles" localSheetId="17">#N/A</definedName>
    <definedName name="_xlnm.Print_Titles" localSheetId="10">#N/A</definedName>
    <definedName name="_xlnm.Print_Titles" localSheetId="11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#N/A</definedName>
    <definedName name="_xlnm.Print_Titles" localSheetId="16">#N/A</definedName>
    <definedName name="_xlnm.Print_Titles" localSheetId="5">#N/A</definedName>
    <definedName name="_xlnm.Print_Titles" localSheetId="20">#N/A</definedName>
    <definedName name="_xlnm.Print_Titles" localSheetId="18">#N/A</definedName>
    <definedName name="_xlnm.Print_Titles" localSheetId="19">#N/A</definedName>
    <definedName name="_xlnm.Print_Area" localSheetId="6">#N/A</definedName>
    <definedName name="_xlnm.Print_Area" localSheetId="7">#N/A</definedName>
    <definedName name="_xlnm.Print_Area" localSheetId="8">#N/A</definedName>
    <definedName name="_xlnm.Print_Area" localSheetId="9">#N/A</definedName>
    <definedName name="_xlnm.Print_Area" localSheetId="4">#N/A</definedName>
    <definedName name="_xlnm.Print_Area" localSheetId="17">#N/A</definedName>
    <definedName name="_xlnm.Print_Area" localSheetId="10">#N/A</definedName>
    <definedName name="_xlnm.Print_Area" localSheetId="11">#N/A</definedName>
    <definedName name="_xlnm.Print_Area" localSheetId="12">#N/A</definedName>
    <definedName name="_xlnm.Print_Area" localSheetId="13">#N/A</definedName>
    <definedName name="_xlnm.Print_Area" localSheetId="14">#N/A</definedName>
    <definedName name="_xlnm.Print_Area" localSheetId="15">#N/A</definedName>
    <definedName name="_xlnm.Print_Area" localSheetId="16">#N/A</definedName>
    <definedName name="_xlnm.Print_Area" localSheetId="5">#N/A</definedName>
    <definedName name="_xlnm.Print_Area" localSheetId="20">#N/A</definedName>
    <definedName name="_xlnm.Print_Area" localSheetId="18">#N/A</definedName>
    <definedName name="_xlnm.Print_Area" localSheetId="19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0" i="15" l="1"/>
  <c r="M20" i="15"/>
  <c r="O20" i="15" s="1"/>
  <c r="N19" i="15"/>
  <c r="M19" i="15"/>
  <c r="O19" i="15" s="1"/>
  <c r="N18" i="15"/>
  <c r="M18" i="15"/>
  <c r="O18" i="15" s="1"/>
  <c r="H8" i="29"/>
  <c r="H8" i="28"/>
  <c r="G8" i="28"/>
  <c r="F12" i="28"/>
  <c r="G8" i="29"/>
  <c r="F12" i="29"/>
  <c r="G78" i="11"/>
  <c r="G68" i="11"/>
  <c r="G58" i="11"/>
  <c r="G48" i="11"/>
  <c r="H78" i="11"/>
  <c r="H68" i="11"/>
  <c r="H58" i="11"/>
  <c r="H48" i="11"/>
  <c r="H38" i="11"/>
  <c r="G38" i="11"/>
  <c r="H28" i="11"/>
  <c r="G28" i="11"/>
  <c r="H18" i="11"/>
  <c r="G18" i="11"/>
  <c r="H8" i="11"/>
  <c r="G8" i="11"/>
  <c r="F82" i="11"/>
  <c r="F72" i="11"/>
  <c r="F62" i="11"/>
  <c r="F52" i="11"/>
  <c r="F42" i="11"/>
  <c r="F32" i="11"/>
  <c r="F22" i="11"/>
  <c r="F12" i="11"/>
  <c r="H38" i="16"/>
  <c r="G38" i="16"/>
  <c r="H28" i="16"/>
  <c r="G28" i="16"/>
  <c r="H18" i="16"/>
  <c r="G18" i="16"/>
  <c r="H8" i="16"/>
  <c r="G8" i="16"/>
  <c r="F42" i="16"/>
  <c r="F32" i="16"/>
  <c r="F22" i="16"/>
  <c r="F12" i="16"/>
  <c r="H18" i="14"/>
  <c r="G18" i="14"/>
  <c r="H8" i="14"/>
  <c r="G8" i="14"/>
  <c r="F22" i="14"/>
  <c r="F12" i="14"/>
  <c r="H48" i="12"/>
  <c r="G48" i="12"/>
  <c r="H38" i="12"/>
  <c r="G38" i="12"/>
  <c r="H28" i="12"/>
  <c r="G28" i="12"/>
  <c r="H18" i="12"/>
  <c r="G18" i="12"/>
  <c r="F52" i="12"/>
  <c r="F42" i="12"/>
  <c r="F32" i="12"/>
  <c r="F22" i="12"/>
  <c r="F12" i="12"/>
  <c r="H8" i="12"/>
  <c r="G8" i="12"/>
  <c r="F12" i="15"/>
  <c r="H8" i="15"/>
  <c r="G8" i="15"/>
  <c r="F12" i="10"/>
  <c r="H8" i="10"/>
  <c r="G8" i="10"/>
  <c r="F52" i="9"/>
  <c r="H48" i="9"/>
  <c r="G48" i="9"/>
  <c r="F42" i="9"/>
  <c r="H38" i="9"/>
  <c r="G38" i="9"/>
  <c r="F32" i="9"/>
  <c r="H28" i="9"/>
  <c r="G28" i="9"/>
  <c r="F22" i="9"/>
  <c r="H18" i="9"/>
  <c r="G18" i="9"/>
  <c r="F12" i="9"/>
  <c r="H8" i="9"/>
  <c r="G8" i="9"/>
  <c r="F112" i="7"/>
  <c r="H108" i="7"/>
  <c r="G108" i="7"/>
  <c r="F102" i="7"/>
  <c r="H98" i="7"/>
  <c r="G98" i="7"/>
  <c r="F92" i="7"/>
  <c r="H88" i="7"/>
  <c r="G88" i="7"/>
  <c r="F82" i="7"/>
  <c r="G78" i="7"/>
  <c r="F72" i="7"/>
  <c r="H68" i="7"/>
  <c r="G68" i="7"/>
  <c r="F62" i="7"/>
  <c r="H58" i="7"/>
  <c r="G58" i="7"/>
  <c r="F52" i="7"/>
  <c r="H48" i="7"/>
  <c r="G48" i="7"/>
  <c r="F42" i="7"/>
  <c r="H38" i="7"/>
  <c r="G38" i="7"/>
  <c r="F32" i="7"/>
  <c r="H28" i="7"/>
  <c r="G28" i="7"/>
  <c r="F22" i="7"/>
  <c r="H18" i="7"/>
  <c r="G18" i="7"/>
  <c r="F12" i="7"/>
  <c r="G8" i="7"/>
  <c r="F12" i="8"/>
  <c r="H8" i="8"/>
  <c r="G8" i="8"/>
  <c r="F22" i="2"/>
  <c r="H18" i="2"/>
  <c r="G18" i="2"/>
  <c r="F12" i="2"/>
  <c r="H8" i="2"/>
  <c r="G8" i="2"/>
  <c r="I270" i="39"/>
  <c r="I269" i="39"/>
  <c r="I268" i="39"/>
  <c r="I267" i="39"/>
  <c r="I266" i="39"/>
  <c r="I265" i="39"/>
  <c r="I264" i="39"/>
  <c r="I263" i="39"/>
  <c r="I262" i="39"/>
  <c r="I261" i="39"/>
  <c r="I260" i="39"/>
  <c r="I259" i="39"/>
  <c r="I258" i="39"/>
  <c r="I257" i="39"/>
  <c r="I256" i="39"/>
  <c r="I255" i="39"/>
  <c r="I246" i="22"/>
  <c r="I245" i="22"/>
  <c r="I244" i="22"/>
  <c r="I243" i="22"/>
  <c r="I242" i="22"/>
  <c r="I241" i="22"/>
  <c r="I240" i="22"/>
  <c r="I239" i="22"/>
  <c r="F27" i="36"/>
  <c r="D20" i="41"/>
  <c r="U23" i="38"/>
  <c r="V23" i="38"/>
  <c r="U24" i="38"/>
  <c r="V24" i="38"/>
  <c r="U25" i="38"/>
  <c r="V25" i="38"/>
  <c r="U26" i="38"/>
  <c r="V26" i="38"/>
  <c r="U27" i="38"/>
  <c r="V27" i="38"/>
  <c r="N23" i="28"/>
  <c r="M23" i="28"/>
  <c r="O23" i="28"/>
  <c r="O23" i="29"/>
  <c r="N23" i="29"/>
  <c r="M23" i="29"/>
  <c r="I284" i="22"/>
  <c r="I285" i="22"/>
  <c r="I286" i="22"/>
  <c r="I287" i="22"/>
  <c r="I288" i="22"/>
  <c r="I283" i="22"/>
  <c r="I278" i="22"/>
  <c r="I279" i="22"/>
  <c r="I280" i="22"/>
  <c r="I281" i="22"/>
  <c r="I277" i="22"/>
  <c r="I274" i="22"/>
  <c r="I275" i="22"/>
  <c r="I273" i="22"/>
  <c r="I269" i="22"/>
  <c r="I270" i="22"/>
  <c r="I271" i="22"/>
  <c r="I268" i="22"/>
  <c r="I266" i="22"/>
  <c r="I265" i="22"/>
  <c r="I263" i="22"/>
  <c r="I259" i="22"/>
  <c r="I260" i="22"/>
  <c r="I261" i="22"/>
  <c r="I258" i="22"/>
  <c r="I251" i="22"/>
  <c r="I252" i="22"/>
  <c r="I253" i="22"/>
  <c r="I254" i="22"/>
  <c r="I255" i="22"/>
  <c r="I256" i="22"/>
  <c r="I250" i="22"/>
  <c r="I322" i="39"/>
  <c r="I321" i="39"/>
  <c r="I320" i="39"/>
  <c r="I319" i="39"/>
  <c r="I318" i="39"/>
  <c r="I317" i="39"/>
  <c r="I316" i="39"/>
  <c r="I310" i="39"/>
  <c r="I311" i="39"/>
  <c r="I312" i="39"/>
  <c r="I313" i="39"/>
  <c r="I314" i="39"/>
  <c r="I309" i="39"/>
  <c r="I299" i="39"/>
  <c r="I300" i="39"/>
  <c r="I301" i="39"/>
  <c r="I302" i="39"/>
  <c r="I303" i="39"/>
  <c r="I304" i="39"/>
  <c r="I305" i="39"/>
  <c r="I306" i="39"/>
  <c r="I307" i="39"/>
  <c r="I298" i="39"/>
  <c r="I296" i="39"/>
  <c r="I294" i="39"/>
  <c r="I292" i="39"/>
  <c r="I288" i="39"/>
  <c r="I289" i="39"/>
  <c r="I290" i="39"/>
  <c r="I287" i="39"/>
  <c r="I275" i="39"/>
  <c r="I276" i="39"/>
  <c r="I277" i="39"/>
  <c r="I278" i="39"/>
  <c r="I279" i="39"/>
  <c r="I280" i="39"/>
  <c r="I281" i="39"/>
  <c r="I282" i="39"/>
  <c r="I283" i="39"/>
  <c r="I284" i="39"/>
  <c r="I285" i="39"/>
  <c r="I274" i="39"/>
  <c r="F179" i="22"/>
  <c r="I173" i="39"/>
  <c r="I172" i="39"/>
  <c r="I171" i="39"/>
  <c r="I170" i="39"/>
  <c r="I168" i="39"/>
  <c r="I167" i="39"/>
  <c r="I166" i="39"/>
  <c r="I165" i="39"/>
  <c r="I164" i="39"/>
  <c r="I163" i="39"/>
  <c r="F162" i="39"/>
  <c r="I160" i="39"/>
  <c r="I159" i="39"/>
  <c r="I158" i="39"/>
  <c r="I157" i="39"/>
  <c r="I155" i="39"/>
  <c r="I153" i="39"/>
  <c r="I152" i="39"/>
  <c r="I150" i="39"/>
  <c r="I149" i="39"/>
  <c r="I148" i="39"/>
  <c r="I180" i="22"/>
  <c r="I181" i="22"/>
  <c r="I182" i="22"/>
  <c r="I183" i="22"/>
  <c r="I184" i="22"/>
  <c r="I185" i="22"/>
  <c r="I162" i="39" l="1"/>
  <c r="I190" i="22"/>
  <c r="I189" i="22"/>
  <c r="I188" i="22"/>
  <c r="I187" i="22"/>
  <c r="I179" i="22"/>
  <c r="I177" i="22"/>
  <c r="I176" i="22"/>
  <c r="I175" i="22"/>
  <c r="I174" i="22"/>
  <c r="I172" i="22"/>
  <c r="I170" i="22"/>
  <c r="I169" i="22"/>
  <c r="I165" i="22"/>
  <c r="I167" i="22"/>
  <c r="I166" i="22"/>
  <c r="I91" i="27"/>
  <c r="J91" i="27"/>
  <c r="K91" i="27" s="1"/>
  <c r="I92" i="27"/>
  <c r="J92" i="27"/>
  <c r="K92" i="27" s="1"/>
  <c r="I93" i="27"/>
  <c r="J93" i="27"/>
  <c r="I94" i="27"/>
  <c r="J94" i="27"/>
  <c r="K94" i="27" s="1"/>
  <c r="I95" i="27"/>
  <c r="J95" i="27"/>
  <c r="I96" i="27"/>
  <c r="J96" i="27"/>
  <c r="I97" i="27"/>
  <c r="J97" i="27"/>
  <c r="I98" i="27"/>
  <c r="J98" i="27"/>
  <c r="K98" i="27" s="1"/>
  <c r="I78" i="27"/>
  <c r="K78" i="27" s="1"/>
  <c r="I79" i="27"/>
  <c r="K79" i="27" s="1"/>
  <c r="I80" i="27"/>
  <c r="K80" i="27" s="1"/>
  <c r="I81" i="27"/>
  <c r="K81" i="27" s="1"/>
  <c r="I82" i="27"/>
  <c r="K82" i="27" s="1"/>
  <c r="I83" i="27"/>
  <c r="K83" i="27" s="1"/>
  <c r="I84" i="27"/>
  <c r="K84" i="27" s="1"/>
  <c r="I85" i="27"/>
  <c r="K85" i="27" s="1"/>
  <c r="I86" i="27"/>
  <c r="K86" i="27" s="1"/>
  <c r="I87" i="27"/>
  <c r="K87" i="27" s="1"/>
  <c r="I88" i="27"/>
  <c r="K88" i="27" s="1"/>
  <c r="I89" i="27"/>
  <c r="K89" i="27" s="1"/>
  <c r="I77" i="27"/>
  <c r="K77" i="27" s="1"/>
  <c r="I61" i="27"/>
  <c r="J61" i="27"/>
  <c r="I62" i="27"/>
  <c r="J62" i="27"/>
  <c r="I63" i="27"/>
  <c r="J63" i="27"/>
  <c r="I64" i="27"/>
  <c r="J64" i="27"/>
  <c r="I65" i="27"/>
  <c r="J65" i="27"/>
  <c r="I66" i="27"/>
  <c r="J66" i="27"/>
  <c r="I67" i="27"/>
  <c r="J67" i="27"/>
  <c r="I68" i="27"/>
  <c r="J68" i="27"/>
  <c r="K68" i="27"/>
  <c r="I69" i="27"/>
  <c r="J69" i="27"/>
  <c r="K69" i="27" s="1"/>
  <c r="I70" i="27"/>
  <c r="J70" i="27"/>
  <c r="K70" i="27" s="1"/>
  <c r="I71" i="27"/>
  <c r="J71" i="27"/>
  <c r="I72" i="27"/>
  <c r="J72" i="27"/>
  <c r="I73" i="27"/>
  <c r="J73" i="27"/>
  <c r="I74" i="27"/>
  <c r="J74" i="27"/>
  <c r="I75" i="27"/>
  <c r="J75" i="27"/>
  <c r="J60" i="27"/>
  <c r="I60" i="27"/>
  <c r="I40" i="27"/>
  <c r="J40" i="27"/>
  <c r="I41" i="27"/>
  <c r="J41" i="27"/>
  <c r="I42" i="27"/>
  <c r="J42" i="27"/>
  <c r="I43" i="27"/>
  <c r="J43" i="27"/>
  <c r="K43" i="27" s="1"/>
  <c r="I44" i="27"/>
  <c r="J44" i="27"/>
  <c r="I45" i="27"/>
  <c r="J45" i="27"/>
  <c r="I46" i="27"/>
  <c r="J46" i="27"/>
  <c r="I47" i="27"/>
  <c r="J47" i="27"/>
  <c r="I48" i="27"/>
  <c r="J48" i="27"/>
  <c r="I49" i="27"/>
  <c r="J49" i="27"/>
  <c r="I50" i="27"/>
  <c r="J50" i="27"/>
  <c r="I51" i="27"/>
  <c r="J51" i="27"/>
  <c r="I52" i="27"/>
  <c r="J52" i="27"/>
  <c r="I53" i="27"/>
  <c r="J53" i="27"/>
  <c r="I54" i="27"/>
  <c r="J54" i="27"/>
  <c r="I55" i="27"/>
  <c r="J55" i="27"/>
  <c r="K55" i="27" s="1"/>
  <c r="I56" i="27"/>
  <c r="J56" i="27"/>
  <c r="I57" i="27"/>
  <c r="J57" i="27"/>
  <c r="I58" i="27"/>
  <c r="J58" i="27"/>
  <c r="J39" i="27"/>
  <c r="I39" i="27"/>
  <c r="I17" i="27"/>
  <c r="J17" i="27"/>
  <c r="I18" i="27"/>
  <c r="J18" i="27"/>
  <c r="I19" i="27"/>
  <c r="J19" i="27"/>
  <c r="I20" i="27"/>
  <c r="J20" i="27"/>
  <c r="I21" i="27"/>
  <c r="J21" i="27"/>
  <c r="I22" i="27"/>
  <c r="J22" i="27"/>
  <c r="I23" i="27"/>
  <c r="J23" i="27"/>
  <c r="I24" i="27"/>
  <c r="J24" i="27"/>
  <c r="I25" i="27"/>
  <c r="J25" i="27"/>
  <c r="I26" i="27"/>
  <c r="J26" i="27"/>
  <c r="I27" i="27"/>
  <c r="J27" i="27"/>
  <c r="I28" i="27"/>
  <c r="J28" i="27"/>
  <c r="I29" i="27"/>
  <c r="J29" i="27"/>
  <c r="I30" i="27"/>
  <c r="J30" i="27"/>
  <c r="I31" i="27"/>
  <c r="J31" i="27"/>
  <c r="I32" i="27"/>
  <c r="J32" i="27"/>
  <c r="I33" i="27"/>
  <c r="J33" i="27"/>
  <c r="I34" i="27"/>
  <c r="J34" i="27"/>
  <c r="I35" i="27"/>
  <c r="J35" i="27"/>
  <c r="I36" i="27"/>
  <c r="J36" i="27"/>
  <c r="I37" i="27"/>
  <c r="J37" i="27"/>
  <c r="J16" i="27"/>
  <c r="I16" i="27"/>
  <c r="J10" i="27"/>
  <c r="J9" i="27"/>
  <c r="J8" i="27"/>
  <c r="J102" i="27" s="1"/>
  <c r="E26" i="36" s="1"/>
  <c r="I10" i="27"/>
  <c r="I9" i="27"/>
  <c r="I8" i="27"/>
  <c r="I11" i="27"/>
  <c r="J11" i="27"/>
  <c r="I12" i="27"/>
  <c r="J12" i="27"/>
  <c r="I13" i="27"/>
  <c r="J13" i="27"/>
  <c r="I14" i="27"/>
  <c r="J14" i="27"/>
  <c r="I160" i="40"/>
  <c r="J160" i="40"/>
  <c r="J158" i="40"/>
  <c r="I158" i="40"/>
  <c r="J159" i="40"/>
  <c r="I159" i="40"/>
  <c r="I152" i="40"/>
  <c r="J152" i="40"/>
  <c r="I153" i="40"/>
  <c r="J153" i="40"/>
  <c r="I154" i="40"/>
  <c r="J154" i="40"/>
  <c r="I155" i="40"/>
  <c r="J155" i="40"/>
  <c r="I156" i="40"/>
  <c r="J156" i="40"/>
  <c r="J151" i="40"/>
  <c r="I151" i="40"/>
  <c r="I138" i="40"/>
  <c r="J138" i="40"/>
  <c r="I139" i="40"/>
  <c r="J139" i="40"/>
  <c r="I140" i="40"/>
  <c r="J140" i="40"/>
  <c r="I141" i="40"/>
  <c r="J141" i="40"/>
  <c r="I142" i="40"/>
  <c r="J142" i="40"/>
  <c r="I143" i="40"/>
  <c r="J143" i="40"/>
  <c r="I144" i="40"/>
  <c r="J144" i="40"/>
  <c r="I145" i="40"/>
  <c r="J145" i="40"/>
  <c r="I146" i="40"/>
  <c r="J146" i="40"/>
  <c r="I147" i="40"/>
  <c r="J147" i="40"/>
  <c r="I148" i="40"/>
  <c r="J148" i="40"/>
  <c r="I149" i="40"/>
  <c r="J149" i="40"/>
  <c r="J137" i="40"/>
  <c r="I137" i="40"/>
  <c r="I113" i="40"/>
  <c r="J113" i="40"/>
  <c r="I114" i="40"/>
  <c r="J114" i="40"/>
  <c r="I115" i="40"/>
  <c r="J115" i="40"/>
  <c r="I116" i="40"/>
  <c r="J116" i="40"/>
  <c r="I117" i="40"/>
  <c r="J117" i="40"/>
  <c r="I118" i="40"/>
  <c r="J118" i="40"/>
  <c r="I119" i="40"/>
  <c r="J119" i="40"/>
  <c r="I120" i="40"/>
  <c r="J120" i="40"/>
  <c r="I121" i="40"/>
  <c r="J121" i="40"/>
  <c r="I122" i="40"/>
  <c r="J122" i="40"/>
  <c r="I123" i="40"/>
  <c r="J123" i="40"/>
  <c r="I124" i="40"/>
  <c r="J124" i="40"/>
  <c r="I125" i="40"/>
  <c r="J125" i="40"/>
  <c r="I126" i="40"/>
  <c r="J126" i="40"/>
  <c r="I127" i="40"/>
  <c r="J127" i="40"/>
  <c r="I128" i="40"/>
  <c r="J128" i="40"/>
  <c r="I129" i="40"/>
  <c r="J129" i="40"/>
  <c r="I130" i="40"/>
  <c r="J130" i="40"/>
  <c r="I131" i="40"/>
  <c r="J131" i="40"/>
  <c r="I132" i="40"/>
  <c r="J132" i="40"/>
  <c r="I133" i="40"/>
  <c r="J133" i="40"/>
  <c r="I134" i="40"/>
  <c r="J134" i="40"/>
  <c r="I135" i="40"/>
  <c r="J135" i="40"/>
  <c r="J112" i="40"/>
  <c r="I112" i="40"/>
  <c r="J110" i="40"/>
  <c r="I110" i="40"/>
  <c r="J109" i="40"/>
  <c r="I109" i="40"/>
  <c r="I78" i="40"/>
  <c r="J78" i="40"/>
  <c r="I79" i="40"/>
  <c r="J79" i="40"/>
  <c r="I80" i="40"/>
  <c r="J80" i="40"/>
  <c r="I81" i="40"/>
  <c r="J81" i="40"/>
  <c r="I82" i="40"/>
  <c r="J82" i="40"/>
  <c r="I83" i="40"/>
  <c r="J83" i="40"/>
  <c r="I84" i="40"/>
  <c r="J84" i="40"/>
  <c r="I85" i="40"/>
  <c r="J85" i="40"/>
  <c r="I86" i="40"/>
  <c r="J86" i="40"/>
  <c r="I87" i="40"/>
  <c r="J87" i="40"/>
  <c r="I88" i="40"/>
  <c r="J88" i="40"/>
  <c r="I89" i="40"/>
  <c r="J89" i="40"/>
  <c r="I90" i="40"/>
  <c r="J90" i="40"/>
  <c r="I91" i="40"/>
  <c r="J91" i="40"/>
  <c r="I92" i="40"/>
  <c r="J92" i="40"/>
  <c r="I93" i="40"/>
  <c r="J93" i="40"/>
  <c r="I94" i="40"/>
  <c r="J94" i="40"/>
  <c r="I95" i="40"/>
  <c r="J95" i="40"/>
  <c r="I96" i="40"/>
  <c r="J96" i="40"/>
  <c r="I97" i="40"/>
  <c r="J97" i="40"/>
  <c r="I98" i="40"/>
  <c r="J98" i="40"/>
  <c r="I99" i="40"/>
  <c r="J99" i="40"/>
  <c r="I100" i="40"/>
  <c r="J100" i="40"/>
  <c r="I101" i="40"/>
  <c r="J101" i="40"/>
  <c r="I102" i="40"/>
  <c r="J102" i="40"/>
  <c r="I103" i="40"/>
  <c r="J103" i="40"/>
  <c r="I104" i="40"/>
  <c r="J104" i="40"/>
  <c r="I105" i="40"/>
  <c r="J105" i="40"/>
  <c r="I106" i="40"/>
  <c r="J106" i="40"/>
  <c r="I107" i="40"/>
  <c r="J107" i="40"/>
  <c r="J77" i="40"/>
  <c r="I77" i="40"/>
  <c r="J75" i="40"/>
  <c r="I75" i="40"/>
  <c r="I52" i="40"/>
  <c r="J52" i="40"/>
  <c r="I53" i="40"/>
  <c r="J53" i="40"/>
  <c r="I54" i="40"/>
  <c r="J54" i="40"/>
  <c r="I55" i="40"/>
  <c r="J55" i="40"/>
  <c r="I56" i="40"/>
  <c r="J56" i="40"/>
  <c r="I57" i="40"/>
  <c r="J57" i="40"/>
  <c r="I58" i="40"/>
  <c r="J58" i="40"/>
  <c r="I59" i="40"/>
  <c r="J59" i="40"/>
  <c r="I60" i="40"/>
  <c r="J60" i="40"/>
  <c r="I61" i="40"/>
  <c r="J61" i="40"/>
  <c r="I62" i="40"/>
  <c r="J62" i="40"/>
  <c r="I63" i="40"/>
  <c r="J63" i="40"/>
  <c r="I64" i="40"/>
  <c r="J64" i="40"/>
  <c r="I65" i="40"/>
  <c r="J65" i="40"/>
  <c r="I66" i="40"/>
  <c r="J66" i="40"/>
  <c r="I67" i="40"/>
  <c r="J67" i="40"/>
  <c r="I68" i="40"/>
  <c r="J68" i="40"/>
  <c r="I69" i="40"/>
  <c r="J69" i="40"/>
  <c r="I70" i="40"/>
  <c r="J70" i="40"/>
  <c r="I71" i="40"/>
  <c r="J71" i="40"/>
  <c r="I72" i="40"/>
  <c r="J72" i="40"/>
  <c r="I73" i="40"/>
  <c r="J73" i="40"/>
  <c r="J51" i="40"/>
  <c r="I51" i="40"/>
  <c r="I20" i="40"/>
  <c r="J20" i="40"/>
  <c r="I21" i="40"/>
  <c r="J21" i="40"/>
  <c r="I22" i="40"/>
  <c r="J22" i="40"/>
  <c r="I23" i="40"/>
  <c r="J23" i="40"/>
  <c r="I24" i="40"/>
  <c r="J24" i="40"/>
  <c r="I25" i="40"/>
  <c r="J25" i="40"/>
  <c r="I26" i="40"/>
  <c r="J26" i="40"/>
  <c r="I27" i="40"/>
  <c r="J27" i="40"/>
  <c r="I28" i="40"/>
  <c r="J28" i="40"/>
  <c r="I29" i="40"/>
  <c r="J29" i="40"/>
  <c r="I30" i="40"/>
  <c r="J30" i="40"/>
  <c r="I31" i="40"/>
  <c r="J31" i="40"/>
  <c r="I32" i="40"/>
  <c r="J32" i="40"/>
  <c r="I33" i="40"/>
  <c r="J33" i="40"/>
  <c r="I34" i="40"/>
  <c r="J34" i="40"/>
  <c r="I35" i="40"/>
  <c r="J35" i="40"/>
  <c r="I36" i="40"/>
  <c r="J36" i="40"/>
  <c r="I37" i="40"/>
  <c r="J37" i="40"/>
  <c r="I38" i="40"/>
  <c r="J38" i="40"/>
  <c r="I39" i="40"/>
  <c r="J39" i="40"/>
  <c r="I40" i="40"/>
  <c r="J40" i="40"/>
  <c r="I41" i="40"/>
  <c r="J41" i="40"/>
  <c r="I42" i="40"/>
  <c r="J42" i="40"/>
  <c r="I43" i="40"/>
  <c r="J43" i="40"/>
  <c r="I44" i="40"/>
  <c r="J44" i="40"/>
  <c r="I45" i="40"/>
  <c r="J45" i="40"/>
  <c r="I46" i="40"/>
  <c r="J46" i="40"/>
  <c r="I47" i="40"/>
  <c r="J47" i="40"/>
  <c r="I48" i="40"/>
  <c r="J48" i="40"/>
  <c r="I49" i="40"/>
  <c r="J49" i="40"/>
  <c r="J19" i="40"/>
  <c r="I19" i="40"/>
  <c r="J9" i="40"/>
  <c r="J10" i="40"/>
  <c r="J11" i="40"/>
  <c r="J12" i="40"/>
  <c r="J13" i="40"/>
  <c r="J14" i="40"/>
  <c r="J15" i="40"/>
  <c r="J16" i="40"/>
  <c r="J8" i="40"/>
  <c r="I9" i="40"/>
  <c r="I10" i="40"/>
  <c r="I11" i="40"/>
  <c r="I12" i="40"/>
  <c r="I13" i="40"/>
  <c r="I14" i="40"/>
  <c r="I15" i="40"/>
  <c r="I16" i="40"/>
  <c r="I8" i="40"/>
  <c r="J164" i="40" l="1"/>
  <c r="E25" i="36" s="1"/>
  <c r="K34" i="27"/>
  <c r="K28" i="27"/>
  <c r="K27" i="27"/>
  <c r="K26" i="27"/>
  <c r="K25" i="27"/>
  <c r="K24" i="27"/>
  <c r="K23" i="27"/>
  <c r="K22" i="27"/>
  <c r="K20" i="27"/>
  <c r="K19" i="27"/>
  <c r="K18" i="27"/>
  <c r="K17" i="27"/>
  <c r="K39" i="27"/>
  <c r="K57" i="27"/>
  <c r="K56" i="27"/>
  <c r="K64" i="27"/>
  <c r="K82" i="40"/>
  <c r="K14" i="27"/>
  <c r="K13" i="27"/>
  <c r="K12" i="27"/>
  <c r="K11" i="27"/>
  <c r="I102" i="27"/>
  <c r="D26" i="36" s="1"/>
  <c r="K10" i="27"/>
  <c r="K9" i="27"/>
  <c r="K16" i="27"/>
  <c r="K37" i="27"/>
  <c r="K35" i="27"/>
  <c r="K49" i="27"/>
  <c r="K48" i="27"/>
  <c r="K47" i="27"/>
  <c r="K45" i="27"/>
  <c r="K44" i="27"/>
  <c r="K66" i="27"/>
  <c r="K65" i="27"/>
  <c r="K8" i="27"/>
  <c r="K33" i="27"/>
  <c r="K32" i="27"/>
  <c r="K31" i="27"/>
  <c r="K30" i="27"/>
  <c r="K29" i="27"/>
  <c r="K53" i="27"/>
  <c r="K52" i="27"/>
  <c r="K51" i="27"/>
  <c r="K50" i="27"/>
  <c r="K42" i="27"/>
  <c r="K41" i="27"/>
  <c r="K40" i="27"/>
  <c r="K60" i="27"/>
  <c r="K74" i="27"/>
  <c r="K73" i="27"/>
  <c r="K72" i="27"/>
  <c r="K71" i="27"/>
  <c r="K67" i="27"/>
  <c r="K62" i="27"/>
  <c r="K61" i="27"/>
  <c r="K96" i="27"/>
  <c r="K95" i="27"/>
  <c r="I164" i="40"/>
  <c r="D25" i="36" s="1"/>
  <c r="K160" i="40"/>
  <c r="K36" i="27"/>
  <c r="K21" i="27"/>
  <c r="K58" i="27"/>
  <c r="K54" i="27"/>
  <c r="K46" i="27"/>
  <c r="K75" i="27"/>
  <c r="K63" i="27"/>
  <c r="K97" i="27"/>
  <c r="K93" i="27"/>
  <c r="K11" i="40"/>
  <c r="K42" i="40"/>
  <c r="K38" i="40"/>
  <c r="K36" i="40"/>
  <c r="K35" i="40"/>
  <c r="K57" i="40"/>
  <c r="K97" i="40"/>
  <c r="K89" i="40"/>
  <c r="K85" i="40"/>
  <c r="K83" i="40"/>
  <c r="K34" i="40"/>
  <c r="K143" i="40"/>
  <c r="K153" i="40"/>
  <c r="K73" i="40"/>
  <c r="K65" i="40"/>
  <c r="K61" i="40"/>
  <c r="K59" i="40"/>
  <c r="K58" i="40"/>
  <c r="K122" i="40"/>
  <c r="K114" i="40"/>
  <c r="K147" i="40"/>
  <c r="K145" i="40"/>
  <c r="K144" i="40"/>
  <c r="K16" i="40"/>
  <c r="K14" i="40"/>
  <c r="K15" i="40"/>
  <c r="K26" i="40"/>
  <c r="K22" i="40"/>
  <c r="K20" i="40"/>
  <c r="K51" i="40"/>
  <c r="K105" i="40"/>
  <c r="K101" i="40"/>
  <c r="K99" i="40"/>
  <c r="K98" i="40"/>
  <c r="K130" i="40"/>
  <c r="K126" i="40"/>
  <c r="K124" i="40"/>
  <c r="K123" i="40"/>
  <c r="K46" i="40"/>
  <c r="K44" i="40"/>
  <c r="K43" i="40"/>
  <c r="K30" i="40"/>
  <c r="K28" i="40"/>
  <c r="K27" i="40"/>
  <c r="K69" i="40"/>
  <c r="K67" i="40"/>
  <c r="K66" i="40"/>
  <c r="K53" i="40"/>
  <c r="K107" i="40"/>
  <c r="K106" i="40"/>
  <c r="K93" i="40"/>
  <c r="K91" i="40"/>
  <c r="K90" i="40"/>
  <c r="K134" i="40"/>
  <c r="K132" i="40"/>
  <c r="K131" i="40"/>
  <c r="K118" i="40"/>
  <c r="K116" i="40"/>
  <c r="K115" i="40"/>
  <c r="K139" i="40"/>
  <c r="K155" i="40"/>
  <c r="K154" i="40"/>
  <c r="K8" i="40"/>
  <c r="K48" i="40"/>
  <c r="K47" i="40"/>
  <c r="K40" i="40"/>
  <c r="K39" i="40"/>
  <c r="K32" i="40"/>
  <c r="K31" i="40"/>
  <c r="K24" i="40"/>
  <c r="K23" i="40"/>
  <c r="K71" i="40"/>
  <c r="K70" i="40"/>
  <c r="K63" i="40"/>
  <c r="K62" i="40"/>
  <c r="K55" i="40"/>
  <c r="K54" i="40"/>
  <c r="K103" i="40"/>
  <c r="K102" i="40"/>
  <c r="K95" i="40"/>
  <c r="K94" i="40"/>
  <c r="K87" i="40"/>
  <c r="K86" i="40"/>
  <c r="K80" i="40"/>
  <c r="K79" i="40"/>
  <c r="K78" i="40"/>
  <c r="K109" i="40"/>
  <c r="K110" i="40"/>
  <c r="K112" i="40"/>
  <c r="K135" i="40"/>
  <c r="K128" i="40"/>
  <c r="K127" i="40"/>
  <c r="K120" i="40"/>
  <c r="K119" i="40"/>
  <c r="K149" i="40"/>
  <c r="K148" i="40"/>
  <c r="K141" i="40"/>
  <c r="K140" i="40"/>
  <c r="K12" i="40"/>
  <c r="K10" i="40"/>
  <c r="K19" i="40"/>
  <c r="K49" i="40"/>
  <c r="K45" i="40"/>
  <c r="K41" i="40"/>
  <c r="K37" i="40"/>
  <c r="K33" i="40"/>
  <c r="K29" i="40"/>
  <c r="K25" i="40"/>
  <c r="K21" i="40"/>
  <c r="K72" i="40"/>
  <c r="K68" i="40"/>
  <c r="K64" i="40"/>
  <c r="K60" i="40"/>
  <c r="K56" i="40"/>
  <c r="K52" i="40"/>
  <c r="K75" i="40"/>
  <c r="K77" i="40"/>
  <c r="K104" i="40"/>
  <c r="K100" i="40"/>
  <c r="K96" i="40"/>
  <c r="K92" i="40"/>
  <c r="K88" i="40"/>
  <c r="K84" i="40"/>
  <c r="K81" i="40"/>
  <c r="K133" i="40"/>
  <c r="K129" i="40"/>
  <c r="K125" i="40"/>
  <c r="K121" i="40"/>
  <c r="K117" i="40"/>
  <c r="K113" i="40"/>
  <c r="K137" i="40"/>
  <c r="K146" i="40"/>
  <c r="K142" i="40"/>
  <c r="K138" i="40"/>
  <c r="K151" i="40"/>
  <c r="K156" i="40"/>
  <c r="K152" i="40"/>
  <c r="K159" i="40"/>
  <c r="K158" i="40"/>
  <c r="K13" i="40"/>
  <c r="K9" i="40"/>
  <c r="K102" i="27" l="1"/>
  <c r="F26" i="36" s="1"/>
  <c r="K164" i="40" l="1"/>
  <c r="F25" i="36" s="1"/>
  <c r="N25" i="8"/>
  <c r="M25" i="8"/>
  <c r="N24" i="8"/>
  <c r="M24" i="8"/>
  <c r="N23" i="8"/>
  <c r="M23" i="8"/>
  <c r="N20" i="10"/>
  <c r="M20" i="10"/>
  <c r="N19" i="10"/>
  <c r="M19" i="10"/>
  <c r="O19" i="10" s="1"/>
  <c r="N18" i="10"/>
  <c r="M18" i="10"/>
  <c r="O18" i="10" s="1"/>
  <c r="N65" i="12"/>
  <c r="M65" i="12"/>
  <c r="N64" i="12"/>
  <c r="M64" i="12"/>
  <c r="N63" i="12"/>
  <c r="M63" i="12"/>
  <c r="N62" i="12"/>
  <c r="M62" i="12"/>
  <c r="N31" i="14"/>
  <c r="M31" i="14"/>
  <c r="N30" i="14"/>
  <c r="M30" i="14"/>
  <c r="N29" i="14"/>
  <c r="M29" i="14"/>
  <c r="N28" i="14"/>
  <c r="M28" i="14"/>
  <c r="N49" i="16"/>
  <c r="M49" i="16"/>
  <c r="N51" i="16"/>
  <c r="M51" i="16"/>
  <c r="O51" i="16" s="1"/>
  <c r="N50" i="16"/>
  <c r="M50" i="16"/>
  <c r="O50" i="16" s="1"/>
  <c r="N48" i="16"/>
  <c r="M48" i="16"/>
  <c r="O48" i="16" s="1"/>
  <c r="N60" i="12"/>
  <c r="M60" i="12"/>
  <c r="N59" i="12"/>
  <c r="M59" i="12"/>
  <c r="N58" i="12"/>
  <c r="M58" i="12"/>
  <c r="N30" i="2"/>
  <c r="M30" i="2"/>
  <c r="N29" i="2"/>
  <c r="M29" i="2"/>
  <c r="N28" i="2"/>
  <c r="M28" i="2"/>
  <c r="N144" i="7"/>
  <c r="M144" i="7"/>
  <c r="O144" i="7" s="1"/>
  <c r="N143" i="7"/>
  <c r="M143" i="7"/>
  <c r="O143" i="7" s="1"/>
  <c r="N142" i="7"/>
  <c r="M142" i="7"/>
  <c r="O142" i="7" s="1"/>
  <c r="N141" i="7"/>
  <c r="M141" i="7"/>
  <c r="O141" i="7" s="1"/>
  <c r="N139" i="7"/>
  <c r="M139" i="7"/>
  <c r="O139" i="7" s="1"/>
  <c r="N138" i="7"/>
  <c r="M138" i="7"/>
  <c r="O138" i="7" s="1"/>
  <c r="N137" i="7"/>
  <c r="M137" i="7"/>
  <c r="O137" i="7" s="1"/>
  <c r="N134" i="7"/>
  <c r="M134" i="7"/>
  <c r="N135" i="7"/>
  <c r="M135" i="7"/>
  <c r="N133" i="7"/>
  <c r="M133" i="7"/>
  <c r="N132" i="7"/>
  <c r="M132" i="7"/>
  <c r="N130" i="7"/>
  <c r="M130" i="7"/>
  <c r="N129" i="7"/>
  <c r="M129" i="7"/>
  <c r="N128" i="7"/>
  <c r="M128" i="7"/>
  <c r="N126" i="7"/>
  <c r="M126" i="7"/>
  <c r="N125" i="7"/>
  <c r="M125" i="7"/>
  <c r="N124" i="7"/>
  <c r="M124" i="7"/>
  <c r="N123" i="7"/>
  <c r="M123" i="7"/>
  <c r="N121" i="7"/>
  <c r="M121" i="7"/>
  <c r="N120" i="7"/>
  <c r="M120" i="7"/>
  <c r="N119" i="7"/>
  <c r="M119" i="7"/>
  <c r="N118" i="7"/>
  <c r="M118" i="7"/>
  <c r="N74" i="9"/>
  <c r="M74" i="9"/>
  <c r="N73" i="9"/>
  <c r="M73" i="9"/>
  <c r="N72" i="9"/>
  <c r="M72" i="9"/>
  <c r="N71" i="9"/>
  <c r="M71" i="9"/>
  <c r="O71" i="9" s="1"/>
  <c r="N70" i="9"/>
  <c r="M70" i="9"/>
  <c r="O70" i="9" s="1"/>
  <c r="N68" i="9"/>
  <c r="M68" i="9"/>
  <c r="O68" i="9" s="1"/>
  <c r="N67" i="9"/>
  <c r="M67" i="9"/>
  <c r="N66" i="9"/>
  <c r="M66" i="9"/>
  <c r="O66" i="9" s="1"/>
  <c r="N65" i="9"/>
  <c r="M65" i="9"/>
  <c r="O65" i="9" s="1"/>
  <c r="N64" i="9"/>
  <c r="M64" i="9"/>
  <c r="O64" i="9" s="1"/>
  <c r="N62" i="9"/>
  <c r="M62" i="9"/>
  <c r="N61" i="9"/>
  <c r="M61" i="9"/>
  <c r="N60" i="9"/>
  <c r="M60" i="9"/>
  <c r="N59" i="9"/>
  <c r="M59" i="9"/>
  <c r="N58" i="9"/>
  <c r="M58" i="9"/>
  <c r="N21" i="8"/>
  <c r="M21" i="8"/>
  <c r="N20" i="8"/>
  <c r="M20" i="8"/>
  <c r="N19" i="8"/>
  <c r="M19" i="8"/>
  <c r="N18" i="8"/>
  <c r="M18" i="8"/>
  <c r="O49" i="16" l="1"/>
  <c r="O28" i="14"/>
  <c r="O29" i="14"/>
  <c r="O31" i="14"/>
  <c r="O20" i="10"/>
  <c r="O72" i="9"/>
  <c r="O73" i="9"/>
  <c r="O23" i="8"/>
  <c r="O24" i="8"/>
  <c r="O25" i="8"/>
  <c r="O18" i="8"/>
  <c r="O19" i="8"/>
  <c r="O20" i="8"/>
  <c r="O21" i="8"/>
  <c r="O28" i="2"/>
  <c r="O29" i="2"/>
  <c r="O30" i="2"/>
  <c r="O62" i="12"/>
  <c r="O63" i="12"/>
  <c r="O64" i="12"/>
  <c r="O65" i="12"/>
  <c r="O30" i="14"/>
  <c r="O58" i="12"/>
  <c r="O59" i="12"/>
  <c r="O60" i="12"/>
  <c r="O132" i="7"/>
  <c r="O133" i="7"/>
  <c r="O135" i="7"/>
  <c r="O134" i="7"/>
  <c r="O118" i="7"/>
  <c r="O119" i="7"/>
  <c r="O120" i="7"/>
  <c r="O121" i="7"/>
  <c r="O123" i="7"/>
  <c r="O124" i="7"/>
  <c r="O125" i="7"/>
  <c r="O128" i="7"/>
  <c r="O129" i="7"/>
  <c r="O130" i="7"/>
  <c r="O126" i="7"/>
  <c r="O74" i="9"/>
  <c r="O67" i="9"/>
  <c r="O58" i="9"/>
  <c r="O59" i="9"/>
  <c r="O60" i="9"/>
  <c r="O61" i="9"/>
  <c r="O62" i="9"/>
  <c r="E22" i="36" l="1"/>
  <c r="F22" i="36"/>
  <c r="D22" i="36"/>
  <c r="V22" i="38"/>
  <c r="V21" i="38"/>
  <c r="V19" i="38"/>
  <c r="V18" i="38"/>
  <c r="V17" i="38"/>
  <c r="V16" i="38"/>
  <c r="V15" i="38"/>
  <c r="V14" i="38"/>
  <c r="V12" i="38"/>
  <c r="V10" i="38"/>
  <c r="V11" i="38"/>
  <c r="V9" i="38"/>
  <c r="I8" i="28" l="1"/>
  <c r="I253" i="39"/>
  <c r="I252" i="39"/>
  <c r="I251" i="39"/>
  <c r="I250" i="39"/>
  <c r="I249" i="39"/>
  <c r="I247" i="39"/>
  <c r="I246" i="39"/>
  <c r="I245" i="39"/>
  <c r="I244" i="39"/>
  <c r="I243" i="39"/>
  <c r="I242" i="39"/>
  <c r="I241" i="39"/>
  <c r="I240" i="39"/>
  <c r="I239" i="39"/>
  <c r="I238" i="39"/>
  <c r="I237" i="39"/>
  <c r="I236" i="39"/>
  <c r="I234" i="39"/>
  <c r="I232" i="39"/>
  <c r="I231" i="39"/>
  <c r="I230" i="39"/>
  <c r="I229" i="39"/>
  <c r="I228" i="39"/>
  <c r="I227" i="39"/>
  <c r="I226" i="39"/>
  <c r="I225" i="39"/>
  <c r="I224" i="39"/>
  <c r="I223" i="39"/>
  <c r="I221" i="39"/>
  <c r="I220" i="39"/>
  <c r="I219" i="39"/>
  <c r="I218" i="39"/>
  <c r="I217" i="39"/>
  <c r="I216" i="39"/>
  <c r="I214" i="39"/>
  <c r="I213" i="39"/>
  <c r="I212" i="39"/>
  <c r="I211" i="39"/>
  <c r="I210" i="39"/>
  <c r="I208" i="39"/>
  <c r="I207" i="39"/>
  <c r="I206" i="39"/>
  <c r="I205" i="39"/>
  <c r="I203" i="39"/>
  <c r="I202" i="39"/>
  <c r="I201" i="39"/>
  <c r="I200" i="39"/>
  <c r="I199" i="39"/>
  <c r="I198" i="39"/>
  <c r="I197" i="39"/>
  <c r="I196" i="39"/>
  <c r="I195" i="39"/>
  <c r="I194" i="39"/>
  <c r="I193" i="39"/>
  <c r="I192" i="39"/>
  <c r="I190" i="39"/>
  <c r="I188" i="39"/>
  <c r="I187" i="39"/>
  <c r="I186" i="39"/>
  <c r="I185" i="39"/>
  <c r="I184" i="39"/>
  <c r="I183" i="39"/>
  <c r="I182" i="39"/>
  <c r="I181" i="39"/>
  <c r="I180" i="39"/>
  <c r="I179" i="39"/>
  <c r="I144" i="39"/>
  <c r="I143" i="39"/>
  <c r="I142" i="39"/>
  <c r="I141" i="39"/>
  <c r="I140" i="39"/>
  <c r="I139" i="39"/>
  <c r="I138" i="39"/>
  <c r="I137" i="39"/>
  <c r="I135" i="39"/>
  <c r="I134" i="39"/>
  <c r="I133" i="39"/>
  <c r="I132" i="39"/>
  <c r="I131" i="39"/>
  <c r="I130" i="39"/>
  <c r="I129" i="39"/>
  <c r="I128" i="39"/>
  <c r="I127" i="39"/>
  <c r="I126" i="39"/>
  <c r="I124" i="39"/>
  <c r="I123" i="39"/>
  <c r="I122" i="39"/>
  <c r="I121" i="39"/>
  <c r="I120" i="39"/>
  <c r="I119" i="39"/>
  <c r="I118" i="39"/>
  <c r="I117" i="39"/>
  <c r="I116" i="39"/>
  <c r="I115" i="39"/>
  <c r="I114" i="39"/>
  <c r="I112" i="39"/>
  <c r="I111" i="39"/>
  <c r="I110" i="39"/>
  <c r="I109" i="39"/>
  <c r="I107" i="39"/>
  <c r="I106" i="39"/>
  <c r="I104" i="39"/>
  <c r="I103" i="39"/>
  <c r="I101" i="39"/>
  <c r="I100" i="39"/>
  <c r="I99" i="39"/>
  <c r="I98" i="39"/>
  <c r="I97" i="39"/>
  <c r="I96" i="39"/>
  <c r="I95" i="39"/>
  <c r="I94" i="39"/>
  <c r="I93" i="39"/>
  <c r="I92" i="39"/>
  <c r="I91" i="39"/>
  <c r="I90" i="39"/>
  <c r="I89" i="39"/>
  <c r="I88" i="39"/>
  <c r="I87" i="39"/>
  <c r="I86" i="39"/>
  <c r="I85" i="39"/>
  <c r="I84" i="39"/>
  <c r="I83" i="39"/>
  <c r="I82" i="39"/>
  <c r="I81" i="39"/>
  <c r="I80" i="39"/>
  <c r="I79" i="39"/>
  <c r="I78" i="39"/>
  <c r="I77" i="39"/>
  <c r="I76" i="39"/>
  <c r="I75" i="39"/>
  <c r="I74" i="39"/>
  <c r="I73" i="39"/>
  <c r="I71" i="39"/>
  <c r="I70" i="39"/>
  <c r="I69" i="39"/>
  <c r="I68" i="39"/>
  <c r="I67" i="39"/>
  <c r="I66" i="39"/>
  <c r="I65" i="39"/>
  <c r="I64" i="39"/>
  <c r="I63" i="39"/>
  <c r="I62" i="39"/>
  <c r="I61" i="39"/>
  <c r="I60" i="39"/>
  <c r="I59" i="39"/>
  <c r="I58" i="39"/>
  <c r="I57" i="39"/>
  <c r="I56" i="39"/>
  <c r="I55" i="39"/>
  <c r="I54" i="39"/>
  <c r="I53" i="39"/>
  <c r="I52" i="39"/>
  <c r="I51" i="39"/>
  <c r="I50" i="39"/>
  <c r="I48" i="39"/>
  <c r="I47" i="39"/>
  <c r="I45" i="39"/>
  <c r="I43" i="39"/>
  <c r="I41" i="39"/>
  <c r="I40" i="39"/>
  <c r="I39" i="39"/>
  <c r="I37" i="39"/>
  <c r="I36" i="39"/>
  <c r="I34" i="39"/>
  <c r="I33" i="39"/>
  <c r="I32" i="39"/>
  <c r="I30" i="39"/>
  <c r="I28" i="39"/>
  <c r="I26" i="39"/>
  <c r="I25" i="39"/>
  <c r="I24" i="39"/>
  <c r="I23" i="39"/>
  <c r="I22" i="39"/>
  <c r="I21" i="39"/>
  <c r="I20" i="39"/>
  <c r="I19" i="39"/>
  <c r="I17" i="39"/>
  <c r="I16" i="39"/>
  <c r="I15" i="39"/>
  <c r="I14" i="39"/>
  <c r="I13" i="39"/>
  <c r="I12" i="39"/>
  <c r="I11" i="39"/>
  <c r="I10" i="39"/>
  <c r="I9" i="39"/>
  <c r="M12" i="18"/>
  <c r="I8" i="18"/>
  <c r="N14" i="18"/>
  <c r="M14" i="18"/>
  <c r="N13" i="18"/>
  <c r="M13" i="18"/>
  <c r="N12" i="18"/>
  <c r="I12" i="18"/>
  <c r="N36" i="11"/>
  <c r="M36" i="11"/>
  <c r="N35" i="11"/>
  <c r="M35" i="11"/>
  <c r="N34" i="11"/>
  <c r="M34" i="11"/>
  <c r="N33" i="11"/>
  <c r="M33" i="11"/>
  <c r="N32" i="11"/>
  <c r="M32" i="11"/>
  <c r="N31" i="11"/>
  <c r="M31" i="11"/>
  <c r="N30" i="11"/>
  <c r="M30" i="11"/>
  <c r="N29" i="11"/>
  <c r="M29" i="11"/>
  <c r="N28" i="11"/>
  <c r="M28" i="11"/>
  <c r="I28" i="11"/>
  <c r="T857" i="38"/>
  <c r="E9" i="36" s="1"/>
  <c r="S857" i="38"/>
  <c r="D9" i="36" s="1"/>
  <c r="V852" i="38"/>
  <c r="V851" i="38"/>
  <c r="V850" i="38"/>
  <c r="V849" i="38"/>
  <c r="V848" i="38"/>
  <c r="V847" i="38"/>
  <c r="V846" i="38"/>
  <c r="V845" i="38"/>
  <c r="V844" i="38"/>
  <c r="V843" i="38"/>
  <c r="V842" i="38"/>
  <c r="V841" i="38"/>
  <c r="V840" i="38"/>
  <c r="V839" i="38"/>
  <c r="V838" i="38"/>
  <c r="V837" i="38"/>
  <c r="V836" i="38"/>
  <c r="V835" i="38"/>
  <c r="V834" i="38"/>
  <c r="V833" i="38"/>
  <c r="V832" i="38"/>
  <c r="V831" i="38"/>
  <c r="V830" i="38"/>
  <c r="V829" i="38"/>
  <c r="V828" i="38"/>
  <c r="V827" i="38"/>
  <c r="V826" i="38"/>
  <c r="V825" i="38"/>
  <c r="V824" i="38"/>
  <c r="V823" i="38"/>
  <c r="V822" i="38"/>
  <c r="V821" i="38"/>
  <c r="V820" i="38"/>
  <c r="V819" i="38"/>
  <c r="V818" i="38"/>
  <c r="V817" i="38"/>
  <c r="V816" i="38"/>
  <c r="V815" i="38"/>
  <c r="V814" i="38"/>
  <c r="V813" i="38"/>
  <c r="V812" i="38"/>
  <c r="V811" i="38"/>
  <c r="V810" i="38"/>
  <c r="V809" i="38"/>
  <c r="V808" i="38"/>
  <c r="V807" i="38"/>
  <c r="V806" i="38"/>
  <c r="V805" i="38"/>
  <c r="V804" i="38"/>
  <c r="V802" i="38"/>
  <c r="V800" i="38"/>
  <c r="V799" i="38"/>
  <c r="V798" i="38"/>
  <c r="V796" i="38"/>
  <c r="V795" i="38"/>
  <c r="V794" i="38"/>
  <c r="V793" i="38"/>
  <c r="V792" i="38"/>
  <c r="V791" i="38"/>
  <c r="V790" i="38"/>
  <c r="V788" i="38"/>
  <c r="V787" i="38"/>
  <c r="V786" i="38"/>
  <c r="V779" i="38"/>
  <c r="V778" i="38"/>
  <c r="V776" i="38"/>
  <c r="V775" i="38"/>
  <c r="V774" i="38"/>
  <c r="V773" i="38"/>
  <c r="V771" i="38"/>
  <c r="V770" i="38"/>
  <c r="V769" i="38"/>
  <c r="V768" i="38"/>
  <c r="V766" i="38"/>
  <c r="V765" i="38"/>
  <c r="V764" i="38"/>
  <c r="V763" i="38"/>
  <c r="V762" i="38"/>
  <c r="V761" i="38"/>
  <c r="V760" i="38"/>
  <c r="V759" i="38"/>
  <c r="V757" i="38"/>
  <c r="V756" i="38"/>
  <c r="V754" i="38"/>
  <c r="V753" i="38"/>
  <c r="V752" i="38"/>
  <c r="V751" i="38"/>
  <c r="V750" i="38"/>
  <c r="V748" i="38"/>
  <c r="V747" i="38"/>
  <c r="V746" i="38"/>
  <c r="V745" i="38"/>
  <c r="V744" i="38"/>
  <c r="V743" i="38"/>
  <c r="V741" i="38"/>
  <c r="V740" i="38"/>
  <c r="V739" i="38"/>
  <c r="V738" i="38"/>
  <c r="V737" i="38"/>
  <c r="V735" i="38"/>
  <c r="V734" i="38"/>
  <c r="V733" i="38"/>
  <c r="V732" i="38"/>
  <c r="V731" i="38"/>
  <c r="V730" i="38"/>
  <c r="V729" i="38"/>
  <c r="V728" i="38"/>
  <c r="V727" i="38"/>
  <c r="V726" i="38"/>
  <c r="V724" i="38"/>
  <c r="V723" i="38"/>
  <c r="V722" i="38"/>
  <c r="V721" i="38"/>
  <c r="V720" i="38"/>
  <c r="V719" i="38"/>
  <c r="V718" i="38"/>
  <c r="V717" i="38"/>
  <c r="V715" i="38"/>
  <c r="V714" i="38"/>
  <c r="V713" i="38"/>
  <c r="V712" i="38"/>
  <c r="V711" i="38"/>
  <c r="V710" i="38"/>
  <c r="V709" i="38"/>
  <c r="V708" i="38"/>
  <c r="V706" i="38"/>
  <c r="V705" i="38"/>
  <c r="V704" i="38"/>
  <c r="V703" i="38"/>
  <c r="V702" i="38"/>
  <c r="V701" i="38"/>
  <c r="V700" i="38"/>
  <c r="V698" i="38"/>
  <c r="V697" i="38"/>
  <c r="V696" i="38"/>
  <c r="V695" i="38"/>
  <c r="V693" i="38"/>
  <c r="V692" i="38"/>
  <c r="V691" i="38"/>
  <c r="V690" i="38"/>
  <c r="V686" i="38"/>
  <c r="V685" i="38"/>
  <c r="V683" i="38"/>
  <c r="V682" i="38"/>
  <c r="V681" i="38"/>
  <c r="V679" i="38"/>
  <c r="V678" i="38"/>
  <c r="V677" i="38"/>
  <c r="V676" i="38"/>
  <c r="V674" i="38"/>
  <c r="V672" i="38"/>
  <c r="V671" i="38"/>
  <c r="V670" i="38"/>
  <c r="V669" i="38"/>
  <c r="V667" i="38"/>
  <c r="V666" i="38"/>
  <c r="V665" i="38"/>
  <c r="V664" i="38"/>
  <c r="V663" i="38"/>
  <c r="V662" i="38"/>
  <c r="V661" i="38"/>
  <c r="V660" i="38"/>
  <c r="V658" i="38"/>
  <c r="V657" i="38"/>
  <c r="V656" i="38"/>
  <c r="V655" i="38"/>
  <c r="V654" i="38"/>
  <c r="V653" i="38"/>
  <c r="V652" i="38"/>
  <c r="V651" i="38"/>
  <c r="V649" i="38"/>
  <c r="V648" i="38"/>
  <c r="V647" i="38"/>
  <c r="V646" i="38"/>
  <c r="V645" i="38"/>
  <c r="V644" i="38"/>
  <c r="V643" i="38"/>
  <c r="V642" i="38"/>
  <c r="V641" i="38"/>
  <c r="V640" i="38"/>
  <c r="V639" i="38"/>
  <c r="V638" i="38"/>
  <c r="V637" i="38"/>
  <c r="V636" i="38"/>
  <c r="V635" i="38"/>
  <c r="V634" i="38"/>
  <c r="V633" i="38"/>
  <c r="V632" i="38"/>
  <c r="V631" i="38"/>
  <c r="V630" i="38"/>
  <c r="V629" i="38"/>
  <c r="V628" i="38"/>
  <c r="V627" i="38"/>
  <c r="V626" i="38"/>
  <c r="V625" i="38"/>
  <c r="V624" i="38"/>
  <c r="V623" i="38"/>
  <c r="V622" i="38"/>
  <c r="V621" i="38"/>
  <c r="V619" i="38"/>
  <c r="V618" i="38"/>
  <c r="V616" i="38"/>
  <c r="V615" i="38"/>
  <c r="V613" i="38"/>
  <c r="V612" i="38"/>
  <c r="V611" i="38"/>
  <c r="V610" i="38"/>
  <c r="V609" i="38"/>
  <c r="V607" i="38"/>
  <c r="V606" i="38"/>
  <c r="V605" i="38"/>
  <c r="V604" i="38"/>
  <c r="V603" i="38"/>
  <c r="V602" i="38"/>
  <c r="V601" i="38"/>
  <c r="V600" i="38"/>
  <c r="V599" i="38"/>
  <c r="V598" i="38"/>
  <c r="V597" i="38"/>
  <c r="V596" i="38"/>
  <c r="V595" i="38"/>
  <c r="V594" i="38"/>
  <c r="V593" i="38"/>
  <c r="V592" i="38"/>
  <c r="V591" i="38"/>
  <c r="V590" i="38"/>
  <c r="V589" i="38"/>
  <c r="V587" i="38"/>
  <c r="V586" i="38"/>
  <c r="V585" i="38"/>
  <c r="V584" i="38"/>
  <c r="V583" i="38"/>
  <c r="V582" i="38"/>
  <c r="V581" i="38"/>
  <c r="V580" i="38"/>
  <c r="V579" i="38"/>
  <c r="V578" i="38"/>
  <c r="V577" i="38"/>
  <c r="V576" i="38"/>
  <c r="V575" i="38"/>
  <c r="V574" i="38"/>
  <c r="V573" i="38"/>
  <c r="V572" i="38"/>
  <c r="V571" i="38"/>
  <c r="V570" i="38"/>
  <c r="V569" i="38"/>
  <c r="V568" i="38"/>
  <c r="V567" i="38"/>
  <c r="V566" i="38"/>
  <c r="V565" i="38"/>
  <c r="V564" i="38"/>
  <c r="V562" i="38"/>
  <c r="V561" i="38"/>
  <c r="V560" i="38"/>
  <c r="V559" i="38"/>
  <c r="V558" i="38"/>
  <c r="V557" i="38"/>
  <c r="V556" i="38"/>
  <c r="V555" i="38"/>
  <c r="V554" i="38"/>
  <c r="V553" i="38"/>
  <c r="V552" i="38"/>
  <c r="V551" i="38"/>
  <c r="V550" i="38"/>
  <c r="V549" i="38"/>
  <c r="V548" i="38"/>
  <c r="V547" i="38"/>
  <c r="V546" i="38"/>
  <c r="V544" i="38"/>
  <c r="V543" i="38"/>
  <c r="V542" i="38"/>
  <c r="V541" i="38"/>
  <c r="V540" i="38"/>
  <c r="V539" i="38"/>
  <c r="V538" i="38"/>
  <c r="V537" i="38"/>
  <c r="V536" i="38"/>
  <c r="V535" i="38"/>
  <c r="V534" i="38"/>
  <c r="V533" i="38"/>
  <c r="V532" i="38"/>
  <c r="V531" i="38"/>
  <c r="V530" i="38"/>
  <c r="V529" i="38"/>
  <c r="V528" i="38"/>
  <c r="V527" i="38"/>
  <c r="V526" i="38"/>
  <c r="V524" i="38"/>
  <c r="V523" i="38"/>
  <c r="V522" i="38"/>
  <c r="V521" i="38"/>
  <c r="V520" i="38"/>
  <c r="V519" i="38"/>
  <c r="V518" i="38"/>
  <c r="V517" i="38"/>
  <c r="V516" i="38"/>
  <c r="V515" i="38"/>
  <c r="V514" i="38"/>
  <c r="V513" i="38"/>
  <c r="V512" i="38"/>
  <c r="V511" i="38"/>
  <c r="V510" i="38"/>
  <c r="V509" i="38"/>
  <c r="V508" i="38"/>
  <c r="V507" i="38"/>
  <c r="V505" i="38"/>
  <c r="V504" i="38"/>
  <c r="V503" i="38"/>
  <c r="V502" i="38"/>
  <c r="V501" i="38"/>
  <c r="V500" i="38"/>
  <c r="V499" i="38"/>
  <c r="V498" i="38"/>
  <c r="V497" i="38"/>
  <c r="V496" i="38"/>
  <c r="V495" i="38"/>
  <c r="V494" i="38"/>
  <c r="V493" i="38"/>
  <c r="V492" i="38"/>
  <c r="V491" i="38"/>
  <c r="V490" i="38"/>
  <c r="V489" i="38"/>
  <c r="V488" i="38"/>
  <c r="V487" i="38"/>
  <c r="V486" i="38"/>
  <c r="V485" i="38"/>
  <c r="V484" i="38"/>
  <c r="V483" i="38"/>
  <c r="V482" i="38"/>
  <c r="V481" i="38"/>
  <c r="V479" i="38"/>
  <c r="V478" i="38"/>
  <c r="V477" i="38"/>
  <c r="V476" i="38"/>
  <c r="V474" i="38"/>
  <c r="V473" i="38"/>
  <c r="V472" i="38"/>
  <c r="V471" i="38"/>
  <c r="V470" i="38"/>
  <c r="V469" i="38"/>
  <c r="V468" i="38"/>
  <c r="V467" i="38"/>
  <c r="V466" i="38"/>
  <c r="V464" i="38"/>
  <c r="V463" i="38"/>
  <c r="V462" i="38"/>
  <c r="V461" i="38"/>
  <c r="V460" i="38"/>
  <c r="V459" i="38"/>
  <c r="V458" i="38"/>
  <c r="V457" i="38"/>
  <c r="V456" i="38"/>
  <c r="V454" i="38"/>
  <c r="V453" i="38"/>
  <c r="V452" i="38"/>
  <c r="V451" i="38"/>
  <c r="V450" i="38"/>
  <c r="V449" i="38"/>
  <c r="V448" i="38"/>
  <c r="V447" i="38"/>
  <c r="V446" i="38"/>
  <c r="V444" i="38"/>
  <c r="V443" i="38"/>
  <c r="V442" i="38"/>
  <c r="V441" i="38"/>
  <c r="V440" i="38"/>
  <c r="V439" i="38"/>
  <c r="V438" i="38"/>
  <c r="V437" i="38"/>
  <c r="V436" i="38"/>
  <c r="V435" i="38"/>
  <c r="V434" i="38"/>
  <c r="V432" i="38"/>
  <c r="V431" i="38"/>
  <c r="V430" i="38"/>
  <c r="V429" i="38"/>
  <c r="V428" i="38"/>
  <c r="V427" i="38"/>
  <c r="V426" i="38"/>
  <c r="V425" i="38"/>
  <c r="V424" i="38"/>
  <c r="V423" i="38"/>
  <c r="V422" i="38"/>
  <c r="V421" i="38"/>
  <c r="V420" i="38"/>
  <c r="V419" i="38"/>
  <c r="V418" i="38"/>
  <c r="V417" i="38"/>
  <c r="V416" i="38"/>
  <c r="V415" i="38"/>
  <c r="V414" i="38"/>
  <c r="V413" i="38"/>
  <c r="V412" i="38"/>
  <c r="V411" i="38"/>
  <c r="V410" i="38"/>
  <c r="V409" i="38"/>
  <c r="V408" i="38"/>
  <c r="V407" i="38"/>
  <c r="V406" i="38"/>
  <c r="V404" i="38"/>
  <c r="V403" i="38"/>
  <c r="V402" i="38"/>
  <c r="V401" i="38"/>
  <c r="V399" i="38"/>
  <c r="V398" i="38"/>
  <c r="V397" i="38"/>
  <c r="V396" i="38"/>
  <c r="V395" i="38"/>
  <c r="V394" i="38"/>
  <c r="V393" i="38"/>
  <c r="V392" i="38"/>
  <c r="V391" i="38"/>
  <c r="V390" i="38"/>
  <c r="V389" i="38"/>
  <c r="V388" i="38"/>
  <c r="V387" i="38"/>
  <c r="V386" i="38"/>
  <c r="V384" i="38"/>
  <c r="V383" i="38"/>
  <c r="V382" i="38"/>
  <c r="V381" i="38"/>
  <c r="V380" i="38"/>
  <c r="V379" i="38"/>
  <c r="V378" i="38"/>
  <c r="V376" i="38"/>
  <c r="V375" i="38"/>
  <c r="V374" i="38"/>
  <c r="V373" i="38"/>
  <c r="V372" i="38"/>
  <c r="V371" i="38"/>
  <c r="V370" i="38"/>
  <c r="V369" i="38"/>
  <c r="V368" i="38"/>
  <c r="V367" i="38"/>
  <c r="V366" i="38"/>
  <c r="V365" i="38"/>
  <c r="V364" i="38"/>
  <c r="V363" i="38"/>
  <c r="V362" i="38"/>
  <c r="V361" i="38"/>
  <c r="V360" i="38"/>
  <c r="V359" i="38"/>
  <c r="V358" i="38"/>
  <c r="V356" i="38"/>
  <c r="V355" i="38"/>
  <c r="V354" i="38"/>
  <c r="V353" i="38"/>
  <c r="V352" i="38"/>
  <c r="V351" i="38"/>
  <c r="V350" i="38"/>
  <c r="V349" i="38"/>
  <c r="V348" i="38"/>
  <c r="V347" i="38"/>
  <c r="V346" i="38"/>
  <c r="V345" i="38"/>
  <c r="V344" i="38"/>
  <c r="V342" i="38"/>
  <c r="V341" i="38"/>
  <c r="V340" i="38"/>
  <c r="V339" i="38"/>
  <c r="V338" i="38"/>
  <c r="V337" i="38"/>
  <c r="V336" i="38"/>
  <c r="V335" i="38"/>
  <c r="V334" i="38"/>
  <c r="V333" i="38"/>
  <c r="V332" i="38"/>
  <c r="V331" i="38"/>
  <c r="V330" i="38"/>
  <c r="V329" i="38"/>
  <c r="V328" i="38"/>
  <c r="V327" i="38"/>
  <c r="V326" i="38"/>
  <c r="V325" i="38"/>
  <c r="V324" i="38"/>
  <c r="V323" i="38"/>
  <c r="V322" i="38"/>
  <c r="V321" i="38"/>
  <c r="V320" i="38"/>
  <c r="V318" i="38"/>
  <c r="V317" i="38"/>
  <c r="V316" i="38"/>
  <c r="V315" i="38"/>
  <c r="V314" i="38"/>
  <c r="V313" i="38"/>
  <c r="V312" i="38"/>
  <c r="V311" i="38"/>
  <c r="V310" i="38"/>
  <c r="V309" i="38"/>
  <c r="V308" i="38"/>
  <c r="V307" i="38"/>
  <c r="V306" i="38"/>
  <c r="V305" i="38"/>
  <c r="V304" i="38"/>
  <c r="V303" i="38"/>
  <c r="V302" i="38"/>
  <c r="I8" i="29"/>
  <c r="F13" i="15"/>
  <c r="M98" i="7"/>
  <c r="I98" i="7"/>
  <c r="N106" i="7"/>
  <c r="M106" i="7"/>
  <c r="N105" i="7"/>
  <c r="M105" i="7"/>
  <c r="N104" i="7"/>
  <c r="M104" i="7"/>
  <c r="N103" i="7"/>
  <c r="M103" i="7"/>
  <c r="N102" i="7"/>
  <c r="M102" i="7"/>
  <c r="N101" i="7"/>
  <c r="M101" i="7"/>
  <c r="N100" i="7"/>
  <c r="M100" i="7"/>
  <c r="N99" i="7"/>
  <c r="M99" i="7"/>
  <c r="N98" i="7"/>
  <c r="O13" i="18" l="1"/>
  <c r="O29" i="11"/>
  <c r="O30" i="11"/>
  <c r="O32" i="11"/>
  <c r="O33" i="11"/>
  <c r="O34" i="11"/>
  <c r="O35" i="11"/>
  <c r="O36" i="11"/>
  <c r="I324" i="39"/>
  <c r="F11" i="36" s="1"/>
  <c r="O99" i="7"/>
  <c r="O100" i="7"/>
  <c r="O105" i="7"/>
  <c r="O106" i="7"/>
  <c r="O12" i="18"/>
  <c r="O28" i="11"/>
  <c r="O31" i="11"/>
  <c r="O14" i="18"/>
  <c r="O103" i="7"/>
  <c r="O104" i="7"/>
  <c r="O102" i="7"/>
  <c r="O101" i="7"/>
  <c r="O98" i="7"/>
  <c r="V207" i="38" l="1"/>
  <c r="V296" i="38"/>
  <c r="V293" i="38"/>
  <c r="V291" i="38"/>
  <c r="V290" i="38"/>
  <c r="V288" i="38"/>
  <c r="V286" i="38"/>
  <c r="V284" i="38"/>
  <c r="V281" i="38"/>
  <c r="V280" i="38"/>
  <c r="V278" i="38"/>
  <c r="V277" i="38"/>
  <c r="V276" i="38"/>
  <c r="V273" i="38"/>
  <c r="V271" i="38"/>
  <c r="V269" i="38"/>
  <c r="V267" i="38"/>
  <c r="V266" i="38"/>
  <c r="V265" i="38"/>
  <c r="V263" i="38"/>
  <c r="V262" i="38"/>
  <c r="V261" i="38"/>
  <c r="V258" i="38"/>
  <c r="V257" i="38"/>
  <c r="V255" i="38"/>
  <c r="V254" i="38"/>
  <c r="V253" i="38"/>
  <c r="V251" i="38"/>
  <c r="V249" i="38"/>
  <c r="V248" i="38"/>
  <c r="V247" i="38"/>
  <c r="V244" i="38"/>
  <c r="V243" i="38"/>
  <c r="V241" i="38"/>
  <c r="V240" i="38"/>
  <c r="V239" i="38"/>
  <c r="V237" i="38"/>
  <c r="V236" i="38"/>
  <c r="V235" i="38"/>
  <c r="V234" i="38"/>
  <c r="V233" i="38"/>
  <c r="V232" i="38"/>
  <c r="V231" i="38"/>
  <c r="V228" i="38"/>
  <c r="V226" i="38"/>
  <c r="V225" i="38"/>
  <c r="V223" i="38"/>
  <c r="V222" i="38"/>
  <c r="V220" i="38"/>
  <c r="V219" i="38"/>
  <c r="V218" i="38"/>
  <c r="V215" i="38"/>
  <c r="V213" i="38"/>
  <c r="V211" i="38"/>
  <c r="V210" i="38"/>
  <c r="V208" i="38"/>
  <c r="V206" i="38"/>
  <c r="V204" i="38"/>
  <c r="V203" i="38"/>
  <c r="V202" i="38"/>
  <c r="V201" i="38"/>
  <c r="V198" i="38"/>
  <c r="V196" i="38"/>
  <c r="V195" i="38"/>
  <c r="V193" i="38"/>
  <c r="V192" i="38"/>
  <c r="V190" i="38"/>
  <c r="V189" i="38"/>
  <c r="V188" i="38"/>
  <c r="V187" i="38"/>
  <c r="V186" i="38"/>
  <c r="V185" i="38"/>
  <c r="V182" i="38"/>
  <c r="V180" i="38"/>
  <c r="V178" i="38"/>
  <c r="V176" i="38"/>
  <c r="V175" i="38"/>
  <c r="V174" i="38"/>
  <c r="V172" i="38"/>
  <c r="V171" i="38"/>
  <c r="V170" i="38"/>
  <c r="V169" i="38"/>
  <c r="V168" i="38"/>
  <c r="V166" i="38"/>
  <c r="V165" i="38"/>
  <c r="V164" i="38"/>
  <c r="V163" i="38"/>
  <c r="V162" i="38"/>
  <c r="V161" i="38"/>
  <c r="V160" i="38"/>
  <c r="V159" i="38"/>
  <c r="V156" i="38"/>
  <c r="V154" i="38"/>
  <c r="V153" i="38"/>
  <c r="V152" i="38"/>
  <c r="V151" i="38"/>
  <c r="V150" i="38"/>
  <c r="V148" i="38"/>
  <c r="V147" i="38"/>
  <c r="V146" i="38"/>
  <c r="V145" i="38"/>
  <c r="V144" i="38"/>
  <c r="V142" i="38"/>
  <c r="V141" i="38"/>
  <c r="V140" i="38"/>
  <c r="V139" i="38"/>
  <c r="V138" i="38"/>
  <c r="V137" i="38"/>
  <c r="V136" i="38"/>
  <c r="V133" i="38"/>
  <c r="V132" i="38"/>
  <c r="V130" i="38"/>
  <c r="V129" i="38"/>
  <c r="V127" i="38"/>
  <c r="V126" i="38"/>
  <c r="V125" i="38"/>
  <c r="V123" i="38"/>
  <c r="V121" i="38"/>
  <c r="V120" i="38"/>
  <c r="V119" i="38"/>
  <c r="V118" i="38"/>
  <c r="V117" i="38"/>
  <c r="V114" i="38"/>
  <c r="V113" i="38"/>
  <c r="V111" i="38"/>
  <c r="V110" i="38"/>
  <c r="V109" i="38"/>
  <c r="V107" i="38"/>
  <c r="V105" i="38"/>
  <c r="V104" i="38"/>
  <c r="V103" i="38"/>
  <c r="V101" i="38"/>
  <c r="V100" i="38"/>
  <c r="V99" i="38"/>
  <c r="V96" i="38"/>
  <c r="V94" i="38"/>
  <c r="V92" i="38"/>
  <c r="V91" i="38"/>
  <c r="V90" i="38"/>
  <c r="V88" i="38"/>
  <c r="V87" i="38"/>
  <c r="V86" i="38"/>
  <c r="V85" i="38"/>
  <c r="V84" i="38"/>
  <c r="V83" i="38"/>
  <c r="V81" i="38"/>
  <c r="V80" i="38"/>
  <c r="V79" i="38"/>
  <c r="V78" i="38"/>
  <c r="V77" i="38"/>
  <c r="V76" i="38"/>
  <c r="V75" i="38"/>
  <c r="V74" i="38"/>
  <c r="V73" i="38"/>
  <c r="V70" i="38"/>
  <c r="V68" i="38"/>
  <c r="V66" i="38"/>
  <c r="V64" i="38"/>
  <c r="V63" i="38"/>
  <c r="V62" i="38"/>
  <c r="V61" i="38"/>
  <c r="V58" i="38"/>
  <c r="V56" i="38"/>
  <c r="V55" i="38"/>
  <c r="V53" i="38"/>
  <c r="V51" i="38"/>
  <c r="V50" i="38"/>
  <c r="V48" i="38"/>
  <c r="V47" i="38"/>
  <c r="V45" i="38"/>
  <c r="V44" i="38"/>
  <c r="V43" i="38"/>
  <c r="V42" i="38"/>
  <c r="V41" i="38"/>
  <c r="V39" i="38"/>
  <c r="V38" i="38"/>
  <c r="V37" i="38"/>
  <c r="V36" i="38"/>
  <c r="V35" i="38"/>
  <c r="V34" i="38"/>
  <c r="U22" i="38"/>
  <c r="U21" i="38"/>
  <c r="U19" i="38"/>
  <c r="U18" i="38"/>
  <c r="U17" i="38"/>
  <c r="U16" i="38"/>
  <c r="U15" i="38"/>
  <c r="U14" i="38"/>
  <c r="U12" i="38"/>
  <c r="U11" i="38"/>
  <c r="U10" i="38"/>
  <c r="U9" i="38"/>
  <c r="T613" i="30"/>
  <c r="E8" i="36" s="1"/>
  <c r="S613" i="30"/>
  <c r="D8" i="36" s="1"/>
  <c r="V857" i="38" l="1"/>
  <c r="F9" i="36" s="1"/>
  <c r="V608" i="30"/>
  <c r="V607" i="30"/>
  <c r="V606" i="30"/>
  <c r="V605" i="30"/>
  <c r="V604" i="30"/>
  <c r="V603" i="30"/>
  <c r="V602" i="30"/>
  <c r="V601" i="30"/>
  <c r="V600" i="30"/>
  <c r="V599" i="30"/>
  <c r="V598" i="30"/>
  <c r="V597" i="30"/>
  <c r="V596" i="30"/>
  <c r="V595" i="30"/>
  <c r="V594" i="30"/>
  <c r="V593" i="30"/>
  <c r="V592" i="30"/>
  <c r="V591" i="30"/>
  <c r="V590" i="30"/>
  <c r="V589" i="30"/>
  <c r="V588" i="30"/>
  <c r="V587" i="30"/>
  <c r="V586" i="30"/>
  <c r="V585" i="30"/>
  <c r="V584" i="30"/>
  <c r="V582" i="30"/>
  <c r="V581" i="30"/>
  <c r="V579" i="30"/>
  <c r="V578" i="30"/>
  <c r="V576" i="30"/>
  <c r="V574" i="30"/>
  <c r="V573" i="30"/>
  <c r="V571" i="30"/>
  <c r="V570" i="30"/>
  <c r="V569" i="30"/>
  <c r="V568" i="30"/>
  <c r="V567" i="30"/>
  <c r="V565" i="30"/>
  <c r="V564" i="30"/>
  <c r="V563" i="30"/>
  <c r="V562" i="30"/>
  <c r="V561" i="30"/>
  <c r="V560" i="30"/>
  <c r="V559" i="30"/>
  <c r="V558" i="30"/>
  <c r="V556" i="30"/>
  <c r="V555" i="30"/>
  <c r="V554" i="30"/>
  <c r="V553" i="30"/>
  <c r="V552" i="30"/>
  <c r="V551" i="30"/>
  <c r="V550" i="30"/>
  <c r="V549" i="30"/>
  <c r="V548" i="30"/>
  <c r="V546" i="30"/>
  <c r="V545" i="30"/>
  <c r="V544" i="30"/>
  <c r="V537" i="30"/>
  <c r="V536" i="30"/>
  <c r="V535" i="30"/>
  <c r="V534" i="30"/>
  <c r="V533" i="30"/>
  <c r="V532" i="30"/>
  <c r="V531" i="30"/>
  <c r="V530" i="30"/>
  <c r="V528" i="30"/>
  <c r="V527" i="30"/>
  <c r="V525" i="30"/>
  <c r="V524" i="30"/>
  <c r="V522" i="30"/>
  <c r="V521" i="30"/>
  <c r="V520" i="30"/>
  <c r="V518" i="30"/>
  <c r="V517" i="30"/>
  <c r="V516" i="30"/>
  <c r="V514" i="30"/>
  <c r="V512" i="30"/>
  <c r="V508" i="30"/>
  <c r="V507" i="30"/>
  <c r="V505" i="30"/>
  <c r="V504" i="30"/>
  <c r="V503" i="30"/>
  <c r="V502" i="30"/>
  <c r="V500" i="30"/>
  <c r="V499" i="30"/>
  <c r="V498" i="30"/>
  <c r="V497" i="30"/>
  <c r="V496" i="30"/>
  <c r="V495" i="30"/>
  <c r="V494" i="30"/>
  <c r="V493" i="30"/>
  <c r="V492" i="30"/>
  <c r="V491" i="30"/>
  <c r="V490" i="30"/>
  <c r="V489" i="30"/>
  <c r="V488" i="30"/>
  <c r="V487" i="30"/>
  <c r="V486" i="30"/>
  <c r="V485" i="30"/>
  <c r="V484" i="30"/>
  <c r="V483" i="30"/>
  <c r="V482" i="30"/>
  <c r="V481" i="30"/>
  <c r="V480" i="30"/>
  <c r="V479" i="30"/>
  <c r="V478" i="30"/>
  <c r="V477" i="30"/>
  <c r="V476" i="30"/>
  <c r="V475" i="30"/>
  <c r="V474" i="30"/>
  <c r="V473" i="30"/>
  <c r="V472" i="30"/>
  <c r="V471" i="30"/>
  <c r="V470" i="30"/>
  <c r="V469" i="30"/>
  <c r="V468" i="30"/>
  <c r="V467" i="30"/>
  <c r="V466" i="30"/>
  <c r="V465" i="30"/>
  <c r="V464" i="30"/>
  <c r="V463" i="30"/>
  <c r="V461" i="30"/>
  <c r="V460" i="30"/>
  <c r="V459" i="30"/>
  <c r="V458" i="30"/>
  <c r="V457" i="30"/>
  <c r="V456" i="30"/>
  <c r="V455" i="30"/>
  <c r="V454" i="30"/>
  <c r="V453" i="30"/>
  <c r="V452" i="30"/>
  <c r="V451" i="30"/>
  <c r="V450" i="30"/>
  <c r="V449" i="30"/>
  <c r="V448" i="30"/>
  <c r="V447" i="30"/>
  <c r="V446" i="30"/>
  <c r="V445" i="30"/>
  <c r="V444" i="30"/>
  <c r="V443" i="30"/>
  <c r="V442" i="30"/>
  <c r="V441" i="30"/>
  <c r="V440" i="30"/>
  <c r="V439" i="30"/>
  <c r="V438" i="30"/>
  <c r="V437" i="30"/>
  <c r="V435" i="30"/>
  <c r="V434" i="30"/>
  <c r="V433" i="30"/>
  <c r="V432" i="30"/>
  <c r="V431" i="30"/>
  <c r="V430" i="30"/>
  <c r="V429" i="30"/>
  <c r="V428" i="30"/>
  <c r="V426" i="30"/>
  <c r="V425" i="30"/>
  <c r="V424" i="30"/>
  <c r="V423" i="30"/>
  <c r="V422" i="30"/>
  <c r="V421" i="30"/>
  <c r="V420" i="30"/>
  <c r="V419" i="30"/>
  <c r="V418" i="30"/>
  <c r="V417" i="30"/>
  <c r="V416" i="30"/>
  <c r="V415" i="30"/>
  <c r="V414" i="30"/>
  <c r="V413" i="30"/>
  <c r="V412" i="30"/>
  <c r="V411" i="30"/>
  <c r="V410" i="30"/>
  <c r="V409" i="30"/>
  <c r="V408" i="30"/>
  <c r="V407" i="30"/>
  <c r="V406" i="30"/>
  <c r="V404" i="30"/>
  <c r="V403" i="30"/>
  <c r="V402" i="30"/>
  <c r="V401" i="30"/>
  <c r="V400" i="30"/>
  <c r="V399" i="30"/>
  <c r="V398" i="30"/>
  <c r="V397" i="30"/>
  <c r="V396" i="30"/>
  <c r="V395" i="30"/>
  <c r="V394" i="30"/>
  <c r="V393" i="30"/>
  <c r="V392" i="30"/>
  <c r="V391" i="30"/>
  <c r="V390" i="30"/>
  <c r="V389" i="30"/>
  <c r="V388" i="30"/>
  <c r="V387" i="30"/>
  <c r="V386" i="30"/>
  <c r="V385" i="30"/>
  <c r="V384" i="30"/>
  <c r="V382" i="30"/>
  <c r="V381" i="30"/>
  <c r="V380" i="30"/>
  <c r="V379" i="30"/>
  <c r="V378" i="30"/>
  <c r="V377" i="30"/>
  <c r="V376" i="30"/>
  <c r="V375" i="30"/>
  <c r="V374" i="30"/>
  <c r="V373" i="30"/>
  <c r="V372" i="30"/>
  <c r="V370" i="30"/>
  <c r="V369" i="30"/>
  <c r="V368" i="30"/>
  <c r="V367" i="30"/>
  <c r="V366" i="30"/>
  <c r="V365" i="30"/>
  <c r="V364" i="30"/>
  <c r="V363" i="30"/>
  <c r="V362" i="30"/>
  <c r="V361" i="30"/>
  <c r="V360" i="30"/>
  <c r="V358" i="30"/>
  <c r="V357" i="30"/>
  <c r="V356" i="30"/>
  <c r="V355" i="30"/>
  <c r="V354" i="30"/>
  <c r="V353" i="30"/>
  <c r="V352" i="30"/>
  <c r="V351" i="30"/>
  <c r="V350" i="30"/>
  <c r="V349" i="30"/>
  <c r="V348" i="30"/>
  <c r="V347" i="30"/>
  <c r="V346" i="30"/>
  <c r="V345" i="30"/>
  <c r="V344" i="30"/>
  <c r="V342" i="30"/>
  <c r="V341" i="30"/>
  <c r="V340" i="30"/>
  <c r="V339" i="30"/>
  <c r="V338" i="30"/>
  <c r="V337" i="30"/>
  <c r="V336" i="30"/>
  <c r="V335" i="30"/>
  <c r="V334" i="30"/>
  <c r="V333" i="30"/>
  <c r="V332" i="30"/>
  <c r="V331" i="30"/>
  <c r="V330" i="30"/>
  <c r="V329" i="30"/>
  <c r="V328" i="30"/>
  <c r="V326" i="30"/>
  <c r="V325" i="30"/>
  <c r="V324" i="30"/>
  <c r="V323" i="30"/>
  <c r="V322" i="30"/>
  <c r="V321" i="30"/>
  <c r="V320" i="30"/>
  <c r="V319" i="30"/>
  <c r="V318" i="30"/>
  <c r="V317" i="30"/>
  <c r="V316" i="30"/>
  <c r="V315" i="30"/>
  <c r="V314" i="30"/>
  <c r="V313" i="30"/>
  <c r="V312" i="30"/>
  <c r="V311" i="30"/>
  <c r="V310" i="30"/>
  <c r="V309" i="30"/>
  <c r="V308" i="30"/>
  <c r="V306" i="30"/>
  <c r="V305" i="30"/>
  <c r="V304" i="30"/>
  <c r="V303" i="30"/>
  <c r="V302" i="30"/>
  <c r="V301" i="30"/>
  <c r="V300" i="30"/>
  <c r="V299" i="30"/>
  <c r="V298" i="30"/>
  <c r="V297" i="30"/>
  <c r="V296" i="30"/>
  <c r="V295" i="30"/>
  <c r="V294" i="30"/>
  <c r="V292" i="30"/>
  <c r="V291" i="30"/>
  <c r="V290" i="30"/>
  <c r="V289" i="30"/>
  <c r="V288" i="30"/>
  <c r="V287" i="30"/>
  <c r="V286" i="30"/>
  <c r="V285" i="30"/>
  <c r="V284" i="30"/>
  <c r="V283" i="30"/>
  <c r="V282" i="30"/>
  <c r="V281" i="30"/>
  <c r="V280" i="30"/>
  <c r="V279" i="30"/>
  <c r="V278" i="30"/>
  <c r="V276" i="30"/>
  <c r="V275" i="30"/>
  <c r="V274" i="30"/>
  <c r="V273" i="30"/>
  <c r="V272" i="30"/>
  <c r="V271" i="30"/>
  <c r="V270" i="30"/>
  <c r="V269" i="30"/>
  <c r="V263" i="30"/>
  <c r="V262" i="30"/>
  <c r="V260" i="30"/>
  <c r="V259" i="30"/>
  <c r="V257" i="30"/>
  <c r="V255" i="30"/>
  <c r="V254" i="30"/>
  <c r="V252" i="30"/>
  <c r="V251" i="30"/>
  <c r="V250" i="30"/>
  <c r="V249" i="30"/>
  <c r="V248" i="30"/>
  <c r="V246" i="30"/>
  <c r="V245" i="30"/>
  <c r="V244" i="30"/>
  <c r="V243" i="30"/>
  <c r="V242" i="30"/>
  <c r="V241" i="30"/>
  <c r="V240" i="30"/>
  <c r="V239" i="30"/>
  <c r="V237" i="30"/>
  <c r="V236" i="30"/>
  <c r="V235" i="30"/>
  <c r="V234" i="30"/>
  <c r="V233" i="30"/>
  <c r="V232" i="30"/>
  <c r="V231" i="30"/>
  <c r="V230" i="30"/>
  <c r="V229" i="30"/>
  <c r="V226" i="30"/>
  <c r="V225" i="30"/>
  <c r="V223" i="30"/>
  <c r="V222" i="30"/>
  <c r="V221" i="30"/>
  <c r="V219" i="30"/>
  <c r="V217" i="30"/>
  <c r="V216" i="30"/>
  <c r="V215" i="30"/>
  <c r="V214" i="30"/>
  <c r="V213" i="30"/>
  <c r="V211" i="30"/>
  <c r="V210" i="30"/>
  <c r="V209" i="30"/>
  <c r="V208" i="30"/>
  <c r="V207" i="30"/>
  <c r="V206" i="30"/>
  <c r="V205" i="30"/>
  <c r="V204" i="30"/>
  <c r="V203" i="30"/>
  <c r="V201" i="30"/>
  <c r="V200" i="30"/>
  <c r="V199" i="30"/>
  <c r="V198" i="30"/>
  <c r="V197" i="30"/>
  <c r="V196" i="30"/>
  <c r="V195" i="30"/>
  <c r="V194" i="30"/>
  <c r="V192" i="30"/>
  <c r="V191" i="30"/>
  <c r="V190" i="30"/>
  <c r="V189" i="30"/>
  <c r="V188" i="30"/>
  <c r="V187" i="30"/>
  <c r="V186" i="30"/>
  <c r="V185" i="30"/>
  <c r="V182" i="30"/>
  <c r="V181" i="30"/>
  <c r="V179" i="30"/>
  <c r="V178" i="30"/>
  <c r="V177" i="30"/>
  <c r="V175" i="30"/>
  <c r="V174" i="30"/>
  <c r="V173" i="30"/>
  <c r="V171" i="30"/>
  <c r="V170" i="30"/>
  <c r="V169" i="30"/>
  <c r="V166" i="30"/>
  <c r="V164" i="30"/>
  <c r="V163" i="30"/>
  <c r="V161" i="30"/>
  <c r="V160" i="30"/>
  <c r="V159" i="30"/>
  <c r="V158" i="30"/>
  <c r="V156" i="30"/>
  <c r="V155" i="30"/>
  <c r="V154" i="30"/>
  <c r="V153" i="30"/>
  <c r="V150" i="30"/>
  <c r="V148" i="30"/>
  <c r="V146" i="30"/>
  <c r="V144" i="30"/>
  <c r="V142" i="30"/>
  <c r="V140" i="30"/>
  <c r="V139" i="30"/>
  <c r="V138" i="30"/>
  <c r="V135" i="30"/>
  <c r="V134" i="30"/>
  <c r="V132" i="30"/>
  <c r="V130" i="30"/>
  <c r="V129" i="30"/>
  <c r="V128" i="30"/>
  <c r="V126" i="30"/>
  <c r="V125" i="30"/>
  <c r="V124" i="30"/>
  <c r="V123" i="30"/>
  <c r="V121" i="30"/>
  <c r="V120" i="30"/>
  <c r="V119" i="30"/>
  <c r="V118" i="30"/>
  <c r="V115" i="30"/>
  <c r="V114" i="30"/>
  <c r="V112" i="30"/>
  <c r="V111" i="30"/>
  <c r="V110" i="30"/>
  <c r="V108" i="30"/>
  <c r="V107" i="30"/>
  <c r="V106" i="30"/>
  <c r="V105" i="30"/>
  <c r="V103" i="30"/>
  <c r="V102" i="30"/>
  <c r="V100" i="30"/>
  <c r="V99" i="30"/>
  <c r="V98" i="30"/>
  <c r="V97" i="30"/>
  <c r="V96" i="30"/>
  <c r="V94" i="30"/>
  <c r="V93" i="30"/>
  <c r="V92" i="30"/>
  <c r="V91" i="30"/>
  <c r="V90" i="30"/>
  <c r="V89" i="30"/>
  <c r="V87" i="30"/>
  <c r="V86" i="30"/>
  <c r="V85" i="30"/>
  <c r="V84" i="30"/>
  <c r="V83" i="30"/>
  <c r="V82" i="30"/>
  <c r="V81" i="30"/>
  <c r="V80" i="30"/>
  <c r="V79" i="30"/>
  <c r="V76" i="30"/>
  <c r="V74" i="30"/>
  <c r="V73" i="30"/>
  <c r="V71" i="30"/>
  <c r="V70" i="30"/>
  <c r="V68" i="30"/>
  <c r="V67" i="30"/>
  <c r="V66" i="30"/>
  <c r="V64" i="30"/>
  <c r="V63" i="30"/>
  <c r="V62" i="30"/>
  <c r="V59" i="30"/>
  <c r="V57" i="30"/>
  <c r="V55" i="30"/>
  <c r="V53" i="30"/>
  <c r="V52" i="30"/>
  <c r="V51" i="30"/>
  <c r="V49" i="30"/>
  <c r="V48" i="30"/>
  <c r="V47" i="30"/>
  <c r="V45" i="30"/>
  <c r="V44" i="30"/>
  <c r="V43" i="30"/>
  <c r="V42" i="30"/>
  <c r="V35" i="30" l="1"/>
  <c r="V33" i="30"/>
  <c r="V32" i="30"/>
  <c r="V30" i="30"/>
  <c r="V29" i="30"/>
  <c r="V27" i="30"/>
  <c r="V26" i="30"/>
  <c r="V23" i="30"/>
  <c r="V22" i="30"/>
  <c r="V21" i="30"/>
  <c r="V19" i="30"/>
  <c r="V18" i="30"/>
  <c r="V17" i="30"/>
  <c r="V16" i="30"/>
  <c r="V14" i="30"/>
  <c r="V13" i="30"/>
  <c r="V12" i="30"/>
  <c r="V11" i="30"/>
  <c r="V10" i="30"/>
  <c r="V9" i="30"/>
  <c r="N14" i="2"/>
  <c r="M14" i="2"/>
  <c r="F13" i="16"/>
  <c r="V613" i="30" l="1"/>
  <c r="F8" i="36" s="1"/>
  <c r="E23" i="36"/>
  <c r="D23" i="36"/>
  <c r="F23" i="36" l="1"/>
  <c r="F13" i="14" l="1"/>
  <c r="F23" i="14"/>
  <c r="I94" i="22" l="1"/>
  <c r="I92" i="22" l="1"/>
  <c r="I237" i="22" l="1"/>
  <c r="I236" i="22"/>
  <c r="I235" i="22"/>
  <c r="I234" i="22"/>
  <c r="I233" i="22"/>
  <c r="I231" i="22"/>
  <c r="I230" i="22"/>
  <c r="I229" i="22"/>
  <c r="I228" i="22"/>
  <c r="I226" i="22"/>
  <c r="I225" i="22"/>
  <c r="I224" i="22"/>
  <c r="I223" i="22"/>
  <c r="I222" i="22"/>
  <c r="I195" i="22"/>
  <c r="I196" i="22"/>
  <c r="I197" i="22"/>
  <c r="I198" i="22"/>
  <c r="I199" i="22"/>
  <c r="I200" i="22"/>
  <c r="I201" i="22"/>
  <c r="I202" i="22"/>
  <c r="I203" i="22"/>
  <c r="I204" i="22"/>
  <c r="I194" i="22"/>
  <c r="I219" i="22"/>
  <c r="I218" i="22"/>
  <c r="I217" i="22"/>
  <c r="I216" i="22"/>
  <c r="I215" i="22"/>
  <c r="I214" i="22"/>
  <c r="I213" i="22"/>
  <c r="I212" i="22"/>
  <c r="I211" i="22"/>
  <c r="I210" i="22"/>
  <c r="I209" i="22"/>
  <c r="I208" i="22"/>
  <c r="I206" i="22"/>
  <c r="I156" i="22" l="1"/>
  <c r="I155" i="22"/>
  <c r="I154" i="22"/>
  <c r="I153" i="22"/>
  <c r="I152" i="22"/>
  <c r="I151" i="22"/>
  <c r="I150" i="22"/>
  <c r="I149" i="22"/>
  <c r="I148" i="22"/>
  <c r="I147" i="22"/>
  <c r="I145" i="22"/>
  <c r="I144" i="22"/>
  <c r="I143" i="22"/>
  <c r="I142" i="22"/>
  <c r="I141" i="22"/>
  <c r="I140" i="22"/>
  <c r="I139" i="22"/>
  <c r="I138" i="22"/>
  <c r="I162" i="22"/>
  <c r="I161" i="22"/>
  <c r="I160" i="22"/>
  <c r="I159" i="22"/>
  <c r="I158" i="22"/>
  <c r="I125" i="22" l="1"/>
  <c r="I124" i="22"/>
  <c r="I123" i="22"/>
  <c r="I122" i="22"/>
  <c r="I121" i="22"/>
  <c r="I120" i="22"/>
  <c r="I119" i="22"/>
  <c r="I118" i="22"/>
  <c r="I130" i="22"/>
  <c r="I128" i="22"/>
  <c r="I127" i="22"/>
  <c r="I136" i="22"/>
  <c r="I135" i="22"/>
  <c r="I134" i="22"/>
  <c r="I133" i="22"/>
  <c r="I131" i="22"/>
  <c r="I117" i="22"/>
  <c r="I116" i="22"/>
  <c r="I115" i="22"/>
  <c r="I114" i="22"/>
  <c r="I113" i="22"/>
  <c r="I112" i="22"/>
  <c r="I111" i="22"/>
  <c r="I110" i="22"/>
  <c r="I109" i="22"/>
  <c r="I108" i="22"/>
  <c r="I107" i="22"/>
  <c r="I106" i="22"/>
  <c r="I105" i="22"/>
  <c r="I104" i="22"/>
  <c r="I103" i="22"/>
  <c r="I102" i="22"/>
  <c r="I101" i="22"/>
  <c r="I100" i="22"/>
  <c r="I99" i="22"/>
  <c r="I98" i="22"/>
  <c r="I97" i="22"/>
  <c r="I96" i="22"/>
  <c r="I90" i="22" l="1"/>
  <c r="I89" i="22"/>
  <c r="I88" i="22"/>
  <c r="I87" i="22"/>
  <c r="I86" i="22"/>
  <c r="I85" i="22"/>
  <c r="I84" i="22"/>
  <c r="I83" i="22"/>
  <c r="I82" i="22"/>
  <c r="I81" i="22"/>
  <c r="I80" i="22"/>
  <c r="I79" i="22"/>
  <c r="I78" i="22"/>
  <c r="I60" i="22"/>
  <c r="I62" i="22"/>
  <c r="I63" i="22"/>
  <c r="I61" i="22"/>
  <c r="I65" i="22"/>
  <c r="I59" i="22"/>
  <c r="I93" i="22"/>
  <c r="I91" i="22"/>
  <c r="I77" i="22"/>
  <c r="I76" i="22"/>
  <c r="I75" i="22"/>
  <c r="I74" i="22"/>
  <c r="I73" i="22"/>
  <c r="I72" i="22"/>
  <c r="I71" i="22"/>
  <c r="I70" i="22"/>
  <c r="I69" i="22"/>
  <c r="I68" i="22"/>
  <c r="I66" i="22"/>
  <c r="I57" i="22"/>
  <c r="I23" i="22"/>
  <c r="I9" i="22"/>
  <c r="I12" i="22"/>
  <c r="I55" i="22"/>
  <c r="I54" i="22"/>
  <c r="I53" i="22"/>
  <c r="I52" i="22"/>
  <c r="I50" i="22"/>
  <c r="I49" i="22"/>
  <c r="I47" i="22"/>
  <c r="I46" i="22"/>
  <c r="I45" i="22"/>
  <c r="I43" i="22"/>
  <c r="I42" i="22"/>
  <c r="I41" i="22"/>
  <c r="I40" i="22"/>
  <c r="I38" i="22"/>
  <c r="I36" i="22"/>
  <c r="I34" i="22"/>
  <c r="I32" i="22"/>
  <c r="I30" i="22"/>
  <c r="I29" i="22"/>
  <c r="I27" i="22"/>
  <c r="I26" i="22"/>
  <c r="I25" i="22"/>
  <c r="I24" i="22"/>
  <c r="I21" i="22"/>
  <c r="I20" i="22"/>
  <c r="I19" i="22"/>
  <c r="I18" i="22"/>
  <c r="I17" i="22"/>
  <c r="I16" i="22"/>
  <c r="I15" i="22"/>
  <c r="I14" i="22"/>
  <c r="I13" i="22"/>
  <c r="I11" i="22"/>
  <c r="I10" i="22"/>
  <c r="I28" i="22" l="1"/>
  <c r="I290" i="22" s="1"/>
  <c r="N34" i="18"/>
  <c r="M34" i="18"/>
  <c r="N33" i="18"/>
  <c r="M33" i="18"/>
  <c r="N32" i="18"/>
  <c r="M32" i="18"/>
  <c r="I32" i="18"/>
  <c r="M30" i="18"/>
  <c r="N26" i="18"/>
  <c r="M10" i="18"/>
  <c r="N18" i="18"/>
  <c r="M18" i="18"/>
  <c r="N22" i="18"/>
  <c r="M22" i="18"/>
  <c r="N28" i="18"/>
  <c r="M28" i="18"/>
  <c r="N30" i="18"/>
  <c r="N29" i="18"/>
  <c r="M29" i="18"/>
  <c r="N24" i="18"/>
  <c r="M26" i="18"/>
  <c r="N25" i="18"/>
  <c r="M25" i="18"/>
  <c r="M24" i="18"/>
  <c r="I24" i="18"/>
  <c r="N10" i="18"/>
  <c r="N9" i="18"/>
  <c r="M9" i="18"/>
  <c r="N8" i="18"/>
  <c r="M8" i="18"/>
  <c r="N17" i="18"/>
  <c r="M17" i="18"/>
  <c r="N16" i="18"/>
  <c r="M16" i="18"/>
  <c r="I16" i="18"/>
  <c r="N21" i="18"/>
  <c r="M21" i="18"/>
  <c r="N20" i="18"/>
  <c r="M20" i="18"/>
  <c r="I20" i="18"/>
  <c r="F10" i="36" l="1"/>
  <c r="N38" i="18"/>
  <c r="E24" i="36" s="1"/>
  <c r="M38" i="18"/>
  <c r="D24" i="36" s="1"/>
  <c r="O34" i="18"/>
  <c r="O32" i="18"/>
  <c r="O33" i="18"/>
  <c r="O30" i="18"/>
  <c r="O28" i="18"/>
  <c r="O29" i="18"/>
  <c r="O20" i="18"/>
  <c r="O8" i="18"/>
  <c r="O9" i="18"/>
  <c r="O10" i="18"/>
  <c r="O25" i="18"/>
  <c r="O26" i="18"/>
  <c r="O24" i="18"/>
  <c r="O17" i="18"/>
  <c r="O21" i="18"/>
  <c r="O22" i="18"/>
  <c r="O18" i="18"/>
  <c r="O16" i="18"/>
  <c r="O38" i="18" l="1"/>
  <c r="F24" i="36" s="1"/>
  <c r="F43" i="11"/>
  <c r="F23" i="11"/>
  <c r="N85" i="11"/>
  <c r="M85" i="11"/>
  <c r="N79" i="11"/>
  <c r="M79" i="11"/>
  <c r="N75" i="11"/>
  <c r="M75" i="11"/>
  <c r="N69" i="11"/>
  <c r="M69" i="11"/>
  <c r="N65" i="11"/>
  <c r="M65" i="11"/>
  <c r="N59" i="11"/>
  <c r="M59" i="11"/>
  <c r="N55" i="11"/>
  <c r="M55" i="11"/>
  <c r="N49" i="11"/>
  <c r="M49" i="11"/>
  <c r="N45" i="11"/>
  <c r="M45" i="11"/>
  <c r="N39" i="11"/>
  <c r="M39" i="11"/>
  <c r="N26" i="11"/>
  <c r="M26" i="11"/>
  <c r="N19" i="11"/>
  <c r="M19" i="11"/>
  <c r="N15" i="11"/>
  <c r="M15" i="11"/>
  <c r="N9" i="11"/>
  <c r="M9" i="11"/>
  <c r="N45" i="16"/>
  <c r="M45" i="16"/>
  <c r="N39" i="16"/>
  <c r="M39" i="16"/>
  <c r="N29" i="16"/>
  <c r="M29" i="16"/>
  <c r="N35" i="16"/>
  <c r="M35" i="16"/>
  <c r="N25" i="16"/>
  <c r="M25" i="16"/>
  <c r="N19" i="16"/>
  <c r="M19" i="16"/>
  <c r="N15" i="16"/>
  <c r="M15" i="16"/>
  <c r="N9" i="16"/>
  <c r="M9" i="16"/>
  <c r="N15" i="15"/>
  <c r="M15" i="15"/>
  <c r="N9" i="15"/>
  <c r="M9" i="15"/>
  <c r="N25" i="14"/>
  <c r="M25" i="14"/>
  <c r="N19" i="14"/>
  <c r="M19" i="14"/>
  <c r="N15" i="14"/>
  <c r="M15" i="14"/>
  <c r="N9" i="14"/>
  <c r="M9" i="14"/>
  <c r="N49" i="12"/>
  <c r="M49" i="12"/>
  <c r="N55" i="12"/>
  <c r="M55" i="12"/>
  <c r="N39" i="12"/>
  <c r="M39" i="12"/>
  <c r="N45" i="12"/>
  <c r="M45" i="12"/>
  <c r="N35" i="12"/>
  <c r="M35" i="12"/>
  <c r="N29" i="12"/>
  <c r="M29" i="12"/>
  <c r="M36" i="12"/>
  <c r="N36" i="12"/>
  <c r="N25" i="12"/>
  <c r="M25" i="12"/>
  <c r="N19" i="12"/>
  <c r="M19" i="12"/>
  <c r="N9" i="12"/>
  <c r="M9" i="12"/>
  <c r="N15" i="12"/>
  <c r="M15" i="12"/>
  <c r="N15" i="10"/>
  <c r="M15" i="10"/>
  <c r="N9" i="10"/>
  <c r="M9" i="10"/>
  <c r="N55" i="9"/>
  <c r="M55" i="9"/>
  <c r="N49" i="9"/>
  <c r="M49" i="9"/>
  <c r="N45" i="9"/>
  <c r="M45" i="9"/>
  <c r="N39" i="9"/>
  <c r="M39" i="9"/>
  <c r="N35" i="9"/>
  <c r="M35" i="9"/>
  <c r="N29" i="9"/>
  <c r="M29" i="9"/>
  <c r="N25" i="9"/>
  <c r="M25" i="9"/>
  <c r="N19" i="9"/>
  <c r="M19" i="9"/>
  <c r="N15" i="9"/>
  <c r="M15" i="9"/>
  <c r="N11" i="9"/>
  <c r="M11" i="9"/>
  <c r="N9" i="9"/>
  <c r="M9" i="9"/>
  <c r="N115" i="7"/>
  <c r="M115" i="7"/>
  <c r="N109" i="7"/>
  <c r="M109" i="7"/>
  <c r="N95" i="7"/>
  <c r="M95" i="7"/>
  <c r="N89" i="7"/>
  <c r="M89" i="7"/>
  <c r="N85" i="7"/>
  <c r="M85" i="7"/>
  <c r="N79" i="7"/>
  <c r="M79" i="7"/>
  <c r="N75" i="7"/>
  <c r="M75" i="7"/>
  <c r="N69" i="7"/>
  <c r="M69" i="7"/>
  <c r="N59" i="7"/>
  <c r="M59" i="7"/>
  <c r="N65" i="7"/>
  <c r="M65" i="7"/>
  <c r="N49" i="7"/>
  <c r="M49" i="7"/>
  <c r="N55" i="7"/>
  <c r="M55" i="7"/>
  <c r="N45" i="7"/>
  <c r="M45" i="7"/>
  <c r="N39" i="7"/>
  <c r="M39" i="7"/>
  <c r="N29" i="7"/>
  <c r="M29" i="7"/>
  <c r="N35" i="7"/>
  <c r="M35" i="7"/>
  <c r="N19" i="7"/>
  <c r="M19" i="7"/>
  <c r="N25" i="7"/>
  <c r="M25" i="7"/>
  <c r="N9" i="7"/>
  <c r="M9" i="7"/>
  <c r="N15" i="7"/>
  <c r="M15" i="7"/>
  <c r="N11" i="8"/>
  <c r="M11" i="8"/>
  <c r="N16" i="8"/>
  <c r="M16" i="8"/>
  <c r="N9" i="8"/>
  <c r="M9" i="8"/>
  <c r="N25" i="2"/>
  <c r="M25" i="2"/>
  <c r="N15" i="2"/>
  <c r="M15" i="2"/>
  <c r="N19" i="2"/>
  <c r="M19" i="2"/>
  <c r="N9" i="2"/>
  <c r="M9" i="2"/>
  <c r="O49" i="12" l="1"/>
  <c r="O115" i="7"/>
  <c r="O55" i="9"/>
  <c r="O25" i="2"/>
  <c r="O35" i="16"/>
  <c r="O39" i="16"/>
  <c r="O45" i="16"/>
  <c r="O15" i="15"/>
  <c r="O25" i="14"/>
  <c r="O15" i="10"/>
  <c r="O11" i="8"/>
  <c r="O85" i="11"/>
  <c r="O79" i="11"/>
  <c r="O75" i="11"/>
  <c r="O65" i="11"/>
  <c r="O69" i="11"/>
  <c r="O59" i="11"/>
  <c r="O55" i="11"/>
  <c r="O49" i="11"/>
  <c r="O45" i="11"/>
  <c r="O39" i="11"/>
  <c r="O26" i="11"/>
  <c r="O19" i="11"/>
  <c r="O15" i="11"/>
  <c r="O9" i="11"/>
  <c r="O29" i="16"/>
  <c r="O19" i="16"/>
  <c r="O25" i="16"/>
  <c r="O15" i="16"/>
  <c r="O9" i="16"/>
  <c r="O9" i="15"/>
  <c r="O19" i="14"/>
  <c r="O9" i="14"/>
  <c r="O15" i="14"/>
  <c r="O55" i="12"/>
  <c r="O45" i="12"/>
  <c r="O39" i="12"/>
  <c r="O29" i="12"/>
  <c r="O35" i="12"/>
  <c r="O36" i="12"/>
  <c r="O25" i="12"/>
  <c r="O19" i="12"/>
  <c r="O15" i="12"/>
  <c r="O9" i="12"/>
  <c r="O9" i="10"/>
  <c r="O49" i="9"/>
  <c r="O45" i="9"/>
  <c r="O29" i="9"/>
  <c r="O35" i="9"/>
  <c r="O39" i="9"/>
  <c r="O25" i="9"/>
  <c r="O15" i="9"/>
  <c r="O19" i="9"/>
  <c r="O11" i="9"/>
  <c r="O9" i="9"/>
  <c r="O109" i="7"/>
  <c r="O89" i="7"/>
  <c r="O95" i="7"/>
  <c r="O85" i="7"/>
  <c r="O79" i="7"/>
  <c r="O69" i="7"/>
  <c r="O75" i="7"/>
  <c r="O65" i="7"/>
  <c r="O59" i="7"/>
  <c r="O49" i="7"/>
  <c r="O55" i="7"/>
  <c r="O29" i="7"/>
  <c r="O39" i="7"/>
  <c r="O45" i="7"/>
  <c r="O19" i="7"/>
  <c r="O35" i="7"/>
  <c r="O25" i="7"/>
  <c r="O15" i="7"/>
  <c r="O9" i="7"/>
  <c r="O16" i="8"/>
  <c r="O9" i="8"/>
  <c r="O15" i="2"/>
  <c r="O19" i="2"/>
  <c r="O9" i="2"/>
  <c r="M31" i="16" l="1"/>
  <c r="M28" i="16"/>
  <c r="I28" i="16"/>
  <c r="N31" i="16"/>
  <c r="N28" i="16"/>
  <c r="N21" i="16"/>
  <c r="N18" i="16"/>
  <c r="N11" i="16"/>
  <c r="N8" i="16"/>
  <c r="N40" i="16"/>
  <c r="M40" i="16"/>
  <c r="N44" i="16"/>
  <c r="M44" i="16"/>
  <c r="N46" i="16"/>
  <c r="M46" i="16"/>
  <c r="F43" i="16"/>
  <c r="N43" i="16" s="1"/>
  <c r="N42" i="16"/>
  <c r="M42" i="16"/>
  <c r="N41" i="16"/>
  <c r="M41" i="16"/>
  <c r="N38" i="16"/>
  <c r="M38" i="16"/>
  <c r="I38" i="16"/>
  <c r="N30" i="16"/>
  <c r="M30" i="16"/>
  <c r="N34" i="16"/>
  <c r="M34" i="16"/>
  <c r="N36" i="16"/>
  <c r="M36" i="16"/>
  <c r="F33" i="16"/>
  <c r="N33" i="16" s="1"/>
  <c r="N32" i="16"/>
  <c r="M32" i="16"/>
  <c r="N20" i="16"/>
  <c r="M20" i="16"/>
  <c r="N24" i="16"/>
  <c r="M24" i="16"/>
  <c r="N26" i="16"/>
  <c r="M26" i="16"/>
  <c r="F23" i="16"/>
  <c r="M23" i="16" s="1"/>
  <c r="N22" i="16"/>
  <c r="M22" i="16"/>
  <c r="M21" i="16"/>
  <c r="M18" i="16"/>
  <c r="I18" i="16"/>
  <c r="N10" i="16"/>
  <c r="M10" i="16"/>
  <c r="N14" i="16"/>
  <c r="M14" i="16"/>
  <c r="N16" i="16"/>
  <c r="M16" i="16"/>
  <c r="N13" i="16"/>
  <c r="N12" i="16"/>
  <c r="M12" i="16"/>
  <c r="M11" i="16"/>
  <c r="M8" i="16"/>
  <c r="I8" i="16"/>
  <c r="M13" i="15"/>
  <c r="N10" i="15"/>
  <c r="M10" i="15"/>
  <c r="N14" i="15"/>
  <c r="M14" i="15"/>
  <c r="N16" i="15"/>
  <c r="M16" i="15"/>
  <c r="N12" i="15"/>
  <c r="M12" i="15"/>
  <c r="N11" i="15"/>
  <c r="M11" i="15"/>
  <c r="N8" i="15"/>
  <c r="M8" i="15"/>
  <c r="I8" i="15"/>
  <c r="N20" i="14"/>
  <c r="M20" i="14"/>
  <c r="N24" i="14"/>
  <c r="M24" i="14"/>
  <c r="N26" i="14"/>
  <c r="M26" i="14"/>
  <c r="M23" i="14"/>
  <c r="N22" i="14"/>
  <c r="M22" i="14"/>
  <c r="N21" i="14"/>
  <c r="M21" i="14"/>
  <c r="N18" i="14"/>
  <c r="M18" i="14"/>
  <c r="I18" i="14"/>
  <c r="N10" i="14"/>
  <c r="M10" i="14"/>
  <c r="N14" i="14"/>
  <c r="M14" i="14"/>
  <c r="N16" i="14"/>
  <c r="M16" i="14"/>
  <c r="M13" i="14"/>
  <c r="N12" i="14"/>
  <c r="M12" i="14"/>
  <c r="N11" i="14"/>
  <c r="M11" i="14"/>
  <c r="N8" i="14"/>
  <c r="M8" i="14"/>
  <c r="M35" i="14" s="1"/>
  <c r="I8" i="14"/>
  <c r="F53" i="12"/>
  <c r="M53" i="12" s="1"/>
  <c r="N51" i="12"/>
  <c r="N48" i="12"/>
  <c r="M51" i="12"/>
  <c r="I48" i="12"/>
  <c r="F43" i="12"/>
  <c r="N43" i="12" s="1"/>
  <c r="N41" i="12"/>
  <c r="N38" i="12"/>
  <c r="F33" i="12"/>
  <c r="N33" i="12" s="1"/>
  <c r="N28" i="12"/>
  <c r="F23" i="12"/>
  <c r="N23" i="12" s="1"/>
  <c r="N21" i="12"/>
  <c r="N18" i="12"/>
  <c r="F13" i="12"/>
  <c r="M13" i="12" s="1"/>
  <c r="N50" i="12"/>
  <c r="M50" i="12"/>
  <c r="N54" i="12"/>
  <c r="M54" i="12"/>
  <c r="N56" i="12"/>
  <c r="M56" i="12"/>
  <c r="N52" i="12"/>
  <c r="M52" i="12"/>
  <c r="M48" i="12"/>
  <c r="N40" i="12"/>
  <c r="M40" i="12"/>
  <c r="N44" i="12"/>
  <c r="M44" i="12"/>
  <c r="N46" i="12"/>
  <c r="M46" i="12"/>
  <c r="N42" i="12"/>
  <c r="M42" i="12"/>
  <c r="M41" i="12"/>
  <c r="M38" i="12"/>
  <c r="I38" i="12"/>
  <c r="N30" i="12"/>
  <c r="M30" i="12"/>
  <c r="N34" i="12"/>
  <c r="M34" i="12"/>
  <c r="N32" i="12"/>
  <c r="M32" i="12"/>
  <c r="N31" i="12"/>
  <c r="M31" i="12"/>
  <c r="M28" i="12"/>
  <c r="I28" i="12"/>
  <c r="N20" i="12"/>
  <c r="M20" i="12"/>
  <c r="N24" i="12"/>
  <c r="M24" i="12"/>
  <c r="N26" i="12"/>
  <c r="M26" i="12"/>
  <c r="N22" i="12"/>
  <c r="M22" i="12"/>
  <c r="M21" i="12"/>
  <c r="M18" i="12"/>
  <c r="I18" i="12"/>
  <c r="N10" i="12"/>
  <c r="M10" i="12"/>
  <c r="N14" i="12"/>
  <c r="M14" i="12"/>
  <c r="N16" i="12"/>
  <c r="M16" i="12"/>
  <c r="N12" i="12"/>
  <c r="M12" i="12"/>
  <c r="N11" i="12"/>
  <c r="M11" i="12"/>
  <c r="N8" i="12"/>
  <c r="M8" i="12"/>
  <c r="I8" i="12"/>
  <c r="F13" i="10"/>
  <c r="N13" i="10" s="1"/>
  <c r="N80" i="11"/>
  <c r="M80" i="11"/>
  <c r="N84" i="11"/>
  <c r="M84" i="11"/>
  <c r="N86" i="11"/>
  <c r="M86" i="11"/>
  <c r="N83" i="11"/>
  <c r="M83" i="11"/>
  <c r="N82" i="11"/>
  <c r="M82" i="11"/>
  <c r="N81" i="11"/>
  <c r="M81" i="11"/>
  <c r="N78" i="11"/>
  <c r="M78" i="11"/>
  <c r="I78" i="11"/>
  <c r="N70" i="11"/>
  <c r="M70" i="11"/>
  <c r="N74" i="11"/>
  <c r="M74" i="11"/>
  <c r="N76" i="11"/>
  <c r="M76" i="11"/>
  <c r="N73" i="11"/>
  <c r="M73" i="11"/>
  <c r="N72" i="11"/>
  <c r="M72" i="11"/>
  <c r="N71" i="11"/>
  <c r="M71" i="11"/>
  <c r="N68" i="11"/>
  <c r="M68" i="11"/>
  <c r="I68" i="11"/>
  <c r="N60" i="11"/>
  <c r="M60" i="11"/>
  <c r="N64" i="11"/>
  <c r="M64" i="11"/>
  <c r="N66" i="11"/>
  <c r="M66" i="11"/>
  <c r="F63" i="11"/>
  <c r="N63" i="11" s="1"/>
  <c r="N62" i="11"/>
  <c r="M62" i="11"/>
  <c r="N61" i="11"/>
  <c r="M61" i="11"/>
  <c r="N58" i="11"/>
  <c r="M58" i="11"/>
  <c r="I58" i="11"/>
  <c r="N50" i="11"/>
  <c r="M50" i="11"/>
  <c r="N54" i="11"/>
  <c r="M54" i="11"/>
  <c r="N56" i="11"/>
  <c r="M56" i="11"/>
  <c r="N53" i="11"/>
  <c r="M53" i="11"/>
  <c r="N52" i="11"/>
  <c r="M52" i="11"/>
  <c r="N51" i="11"/>
  <c r="M51" i="11"/>
  <c r="N48" i="11"/>
  <c r="M48" i="11"/>
  <c r="I48" i="11"/>
  <c r="N40" i="11"/>
  <c r="M40" i="11"/>
  <c r="N44" i="11"/>
  <c r="M44" i="11"/>
  <c r="N46" i="11"/>
  <c r="M46" i="11"/>
  <c r="N43" i="11"/>
  <c r="N42" i="11"/>
  <c r="M42" i="11"/>
  <c r="N41" i="11"/>
  <c r="M41" i="11"/>
  <c r="N38" i="11"/>
  <c r="M38" i="11"/>
  <c r="I38" i="11"/>
  <c r="N20" i="11"/>
  <c r="M20" i="11"/>
  <c r="N24" i="11"/>
  <c r="M24" i="11"/>
  <c r="N25" i="11"/>
  <c r="M25" i="11"/>
  <c r="M23" i="11"/>
  <c r="N22" i="11"/>
  <c r="M22" i="11"/>
  <c r="N21" i="11"/>
  <c r="M21" i="11"/>
  <c r="N18" i="11"/>
  <c r="M18" i="11"/>
  <c r="I18" i="11"/>
  <c r="N10" i="11"/>
  <c r="M10" i="11"/>
  <c r="N14" i="11"/>
  <c r="M14" i="11"/>
  <c r="N16" i="11"/>
  <c r="M16" i="11"/>
  <c r="N13" i="11"/>
  <c r="M13" i="11"/>
  <c r="N12" i="11"/>
  <c r="M12" i="11"/>
  <c r="N11" i="11"/>
  <c r="M11" i="11"/>
  <c r="N8" i="11"/>
  <c r="M8" i="11"/>
  <c r="I8" i="11"/>
  <c r="N10" i="10"/>
  <c r="M10" i="10"/>
  <c r="N14" i="10"/>
  <c r="M14" i="10"/>
  <c r="N16" i="10"/>
  <c r="M16" i="10"/>
  <c r="N12" i="10"/>
  <c r="M12" i="10"/>
  <c r="N11" i="10"/>
  <c r="M11" i="10"/>
  <c r="N8" i="10"/>
  <c r="N24" i="10" s="1"/>
  <c r="M8" i="10"/>
  <c r="I8" i="10"/>
  <c r="N51" i="9"/>
  <c r="N48" i="9"/>
  <c r="N41" i="9"/>
  <c r="N38" i="9"/>
  <c r="N50" i="9"/>
  <c r="M50" i="9"/>
  <c r="N54" i="9"/>
  <c r="M54" i="9"/>
  <c r="N56" i="9"/>
  <c r="M56" i="9"/>
  <c r="N53" i="9"/>
  <c r="M53" i="9"/>
  <c r="N52" i="9"/>
  <c r="M52" i="9"/>
  <c r="M51" i="9"/>
  <c r="M48" i="9"/>
  <c r="I48" i="9"/>
  <c r="N40" i="9"/>
  <c r="M40" i="9"/>
  <c r="N44" i="9"/>
  <c r="M44" i="9"/>
  <c r="N46" i="9"/>
  <c r="M46" i="9"/>
  <c r="N43" i="9"/>
  <c r="M43" i="9"/>
  <c r="N42" i="9"/>
  <c r="M42" i="9"/>
  <c r="M41" i="9"/>
  <c r="M38" i="9"/>
  <c r="I38" i="9"/>
  <c r="N30" i="9"/>
  <c r="M30" i="9"/>
  <c r="N34" i="9"/>
  <c r="M34" i="9"/>
  <c r="N36" i="9"/>
  <c r="M36" i="9"/>
  <c r="N33" i="9"/>
  <c r="M33" i="9"/>
  <c r="N32" i="9"/>
  <c r="M32" i="9"/>
  <c r="N31" i="9"/>
  <c r="M31" i="9"/>
  <c r="N28" i="9"/>
  <c r="M28" i="9"/>
  <c r="I28" i="9"/>
  <c r="N20" i="9"/>
  <c r="M20" i="9"/>
  <c r="N24" i="9"/>
  <c r="M24" i="9"/>
  <c r="N26" i="9"/>
  <c r="M26" i="9"/>
  <c r="N23" i="9"/>
  <c r="M23" i="9"/>
  <c r="N22" i="9"/>
  <c r="M22" i="9"/>
  <c r="N21" i="9"/>
  <c r="M21" i="9"/>
  <c r="N18" i="9"/>
  <c r="M18" i="9"/>
  <c r="I18" i="9"/>
  <c r="N10" i="9"/>
  <c r="M10" i="9"/>
  <c r="N14" i="9"/>
  <c r="M14" i="9"/>
  <c r="N16" i="9"/>
  <c r="M16" i="9"/>
  <c r="N13" i="9"/>
  <c r="M13" i="9"/>
  <c r="N12" i="9"/>
  <c r="M12" i="9"/>
  <c r="N8" i="9"/>
  <c r="N78" i="9" s="1"/>
  <c r="M8" i="9"/>
  <c r="I8" i="9"/>
  <c r="M78" i="9" l="1"/>
  <c r="M43" i="12"/>
  <c r="M23" i="12"/>
  <c r="M69" i="12" s="1"/>
  <c r="M33" i="12"/>
  <c r="N13" i="15"/>
  <c r="O13" i="15" s="1"/>
  <c r="N13" i="12"/>
  <c r="O13" i="12" s="1"/>
  <c r="O12" i="11"/>
  <c r="O13" i="11"/>
  <c r="O16" i="11"/>
  <c r="O14" i="11"/>
  <c r="O10" i="11"/>
  <c r="O18" i="11"/>
  <c r="O21" i="11"/>
  <c r="O22" i="11"/>
  <c r="O24" i="11"/>
  <c r="O20" i="11"/>
  <c r="O38" i="11"/>
  <c r="O41" i="11"/>
  <c r="O42" i="11"/>
  <c r="O46" i="11"/>
  <c r="M63" i="11"/>
  <c r="O63" i="11" s="1"/>
  <c r="O64" i="11"/>
  <c r="O60" i="11"/>
  <c r="O68" i="11"/>
  <c r="O71" i="11"/>
  <c r="O72" i="11"/>
  <c r="O73" i="11"/>
  <c r="O76" i="11"/>
  <c r="O74" i="11"/>
  <c r="O70" i="11"/>
  <c r="O78" i="11"/>
  <c r="O81" i="11"/>
  <c r="O82" i="11"/>
  <c r="O83" i="11"/>
  <c r="O86" i="11"/>
  <c r="O84" i="11"/>
  <c r="O80" i="11"/>
  <c r="O25" i="11"/>
  <c r="M43" i="11"/>
  <c r="O43" i="11" s="1"/>
  <c r="O44" i="11"/>
  <c r="O40" i="11"/>
  <c r="O52" i="11"/>
  <c r="O53" i="11"/>
  <c r="O56" i="11"/>
  <c r="O54" i="11"/>
  <c r="O50" i="11"/>
  <c r="O62" i="11"/>
  <c r="O66" i="11"/>
  <c r="O34" i="16"/>
  <c r="O42" i="16"/>
  <c r="O32" i="16"/>
  <c r="O28" i="16"/>
  <c r="O20" i="16"/>
  <c r="O36" i="16"/>
  <c r="O46" i="16"/>
  <c r="O44" i="16"/>
  <c r="O10" i="15"/>
  <c r="O8" i="14"/>
  <c r="O11" i="14"/>
  <c r="O12" i="14"/>
  <c r="O14" i="14"/>
  <c r="O10" i="14"/>
  <c r="O26" i="14"/>
  <c r="O20" i="14"/>
  <c r="N53" i="12"/>
  <c r="O53" i="12" s="1"/>
  <c r="O56" i="12"/>
  <c r="O54" i="12"/>
  <c r="O50" i="12"/>
  <c r="M13" i="10"/>
  <c r="O13" i="10" s="1"/>
  <c r="E16" i="36"/>
  <c r="D15" i="36"/>
  <c r="O44" i="9"/>
  <c r="O40" i="9"/>
  <c r="E15" i="36"/>
  <c r="O52" i="9"/>
  <c r="O53" i="9"/>
  <c r="O56" i="9"/>
  <c r="O50" i="9"/>
  <c r="O48" i="9"/>
  <c r="O31" i="9"/>
  <c r="O32" i="9"/>
  <c r="O33" i="9"/>
  <c r="O34" i="9"/>
  <c r="O30" i="9"/>
  <c r="O24" i="16"/>
  <c r="O22" i="16"/>
  <c r="O21" i="16"/>
  <c r="O31" i="16"/>
  <c r="O18" i="16"/>
  <c r="O40" i="16"/>
  <c r="M13" i="16"/>
  <c r="O13" i="16" s="1"/>
  <c r="O14" i="16"/>
  <c r="O10" i="16"/>
  <c r="O26" i="16"/>
  <c r="M33" i="16"/>
  <c r="O33" i="16" s="1"/>
  <c r="O30" i="16"/>
  <c r="O41" i="16"/>
  <c r="M43" i="16"/>
  <c r="O43" i="16" s="1"/>
  <c r="O38" i="16"/>
  <c r="N23" i="16"/>
  <c r="O23" i="16" s="1"/>
  <c r="O12" i="16"/>
  <c r="O16" i="16"/>
  <c r="O8" i="16"/>
  <c r="O11" i="16"/>
  <c r="O14" i="15"/>
  <c r="O8" i="15"/>
  <c r="O11" i="15"/>
  <c r="O12" i="15"/>
  <c r="O16" i="15"/>
  <c r="M24" i="15"/>
  <c r="D17" i="36" s="1"/>
  <c r="O24" i="14"/>
  <c r="O16" i="14"/>
  <c r="O22" i="14"/>
  <c r="D19" i="36"/>
  <c r="O18" i="14"/>
  <c r="O21" i="14"/>
  <c r="N13" i="14"/>
  <c r="N35" i="14" s="1"/>
  <c r="N23" i="14"/>
  <c r="O23" i="14" s="1"/>
  <c r="O52" i="12"/>
  <c r="O12" i="12"/>
  <c r="O16" i="12"/>
  <c r="O14" i="12"/>
  <c r="O10" i="12"/>
  <c r="O24" i="12"/>
  <c r="O20" i="12"/>
  <c r="O28" i="12"/>
  <c r="O31" i="12"/>
  <c r="O32" i="12"/>
  <c r="O34" i="12"/>
  <c r="O30" i="12"/>
  <c r="O38" i="12"/>
  <c r="O41" i="12"/>
  <c r="O42" i="12"/>
  <c r="O43" i="12"/>
  <c r="O46" i="12"/>
  <c r="O44" i="12"/>
  <c r="O40" i="12"/>
  <c r="O48" i="12"/>
  <c r="O51" i="12"/>
  <c r="O22" i="12"/>
  <c r="O23" i="12"/>
  <c r="O26" i="12"/>
  <c r="O8" i="12"/>
  <c r="O11" i="12"/>
  <c r="O18" i="12"/>
  <c r="O21" i="12"/>
  <c r="O8" i="11"/>
  <c r="O11" i="11"/>
  <c r="O48" i="11"/>
  <c r="O51" i="11"/>
  <c r="O58" i="11"/>
  <c r="O61" i="11"/>
  <c r="N23" i="11"/>
  <c r="N90" i="11" s="1"/>
  <c r="E21" i="36" s="1"/>
  <c r="O11" i="10"/>
  <c r="O12" i="10"/>
  <c r="O16" i="10"/>
  <c r="O14" i="10"/>
  <c r="O10" i="10"/>
  <c r="O8" i="10"/>
  <c r="O54" i="9"/>
  <c r="O21" i="9"/>
  <c r="O22" i="9"/>
  <c r="O23" i="9"/>
  <c r="O12" i="9"/>
  <c r="O13" i="9"/>
  <c r="O14" i="9"/>
  <c r="O10" i="9"/>
  <c r="O24" i="9"/>
  <c r="O20" i="9"/>
  <c r="O41" i="9"/>
  <c r="O42" i="9"/>
  <c r="O43" i="9"/>
  <c r="O8" i="9"/>
  <c r="O16" i="9"/>
  <c r="O18" i="9"/>
  <c r="O26" i="9"/>
  <c r="O28" i="9"/>
  <c r="O36" i="9"/>
  <c r="O38" i="9"/>
  <c r="O46" i="9"/>
  <c r="O51" i="9"/>
  <c r="O55" i="16" l="1"/>
  <c r="F20" i="36" s="1"/>
  <c r="O24" i="10"/>
  <c r="N55" i="16"/>
  <c r="E20" i="36" s="1"/>
  <c r="M55" i="16"/>
  <c r="D20" i="36" s="1"/>
  <c r="N69" i="12"/>
  <c r="E18" i="36" s="1"/>
  <c r="N24" i="15"/>
  <c r="E17" i="36" s="1"/>
  <c r="M24" i="10"/>
  <c r="D16" i="36" s="1"/>
  <c r="O78" i="9"/>
  <c r="F15" i="36" s="1"/>
  <c r="D18" i="36"/>
  <c r="O33" i="12"/>
  <c r="O69" i="12" s="1"/>
  <c r="M90" i="11"/>
  <c r="D21" i="36" s="1"/>
  <c r="O23" i="11"/>
  <c r="O90" i="11" s="1"/>
  <c r="F21" i="36" s="1"/>
  <c r="O24" i="15"/>
  <c r="F17" i="36" s="1"/>
  <c r="E19" i="36"/>
  <c r="O13" i="14"/>
  <c r="F16" i="36"/>
  <c r="N110" i="7"/>
  <c r="M110" i="7"/>
  <c r="N114" i="7"/>
  <c r="M114" i="7"/>
  <c r="N116" i="7"/>
  <c r="M116" i="7"/>
  <c r="N113" i="7"/>
  <c r="M113" i="7"/>
  <c r="N112" i="7"/>
  <c r="M112" i="7"/>
  <c r="N111" i="7"/>
  <c r="M111" i="7"/>
  <c r="N108" i="7"/>
  <c r="M108" i="7"/>
  <c r="I108" i="7"/>
  <c r="N88" i="7"/>
  <c r="N90" i="7"/>
  <c r="M90" i="7"/>
  <c r="N94" i="7"/>
  <c r="M94" i="7"/>
  <c r="N96" i="7"/>
  <c r="M96" i="7"/>
  <c r="N93" i="7"/>
  <c r="M93" i="7"/>
  <c r="N92" i="7"/>
  <c r="M92" i="7"/>
  <c r="N91" i="7"/>
  <c r="M91" i="7"/>
  <c r="M88" i="7"/>
  <c r="I88" i="7"/>
  <c r="N80" i="7"/>
  <c r="M80" i="7"/>
  <c r="N84" i="7"/>
  <c r="M84" i="7"/>
  <c r="N86" i="7"/>
  <c r="M86" i="7"/>
  <c r="N83" i="7"/>
  <c r="M83" i="7"/>
  <c r="N82" i="7"/>
  <c r="M82" i="7"/>
  <c r="N81" i="7"/>
  <c r="M81" i="7"/>
  <c r="N78" i="7"/>
  <c r="M78" i="7"/>
  <c r="H78" i="7"/>
  <c r="I78" i="7" s="1"/>
  <c r="N61" i="7"/>
  <c r="N58" i="7"/>
  <c r="M61" i="7"/>
  <c r="M58" i="7"/>
  <c r="N71" i="7"/>
  <c r="N68" i="7"/>
  <c r="M71" i="7"/>
  <c r="M68" i="7"/>
  <c r="I68" i="7"/>
  <c r="I58" i="7"/>
  <c r="N51" i="7"/>
  <c r="N48" i="7"/>
  <c r="M51" i="7"/>
  <c r="I48" i="7"/>
  <c r="N41" i="7"/>
  <c r="N38" i="7"/>
  <c r="M41" i="7"/>
  <c r="M38" i="7"/>
  <c r="I38" i="7"/>
  <c r="N31" i="7"/>
  <c r="M31" i="7"/>
  <c r="I28" i="7"/>
  <c r="M8" i="2"/>
  <c r="I8" i="2"/>
  <c r="M21" i="7"/>
  <c r="M11" i="7"/>
  <c r="N28" i="7"/>
  <c r="M28" i="7"/>
  <c r="M8" i="8"/>
  <c r="I8" i="8"/>
  <c r="N21" i="7"/>
  <c r="N18" i="7"/>
  <c r="M18" i="7"/>
  <c r="I18" i="7"/>
  <c r="N8" i="7"/>
  <c r="N11" i="7"/>
  <c r="M8" i="7"/>
  <c r="H8" i="7"/>
  <c r="I8" i="7" s="1"/>
  <c r="N8" i="8"/>
  <c r="N10" i="8"/>
  <c r="M10" i="8"/>
  <c r="N14" i="8"/>
  <c r="M14" i="8"/>
  <c r="N15" i="8"/>
  <c r="M15" i="8"/>
  <c r="N13" i="8"/>
  <c r="M13" i="8"/>
  <c r="N12" i="8"/>
  <c r="M12" i="8"/>
  <c r="N70" i="7"/>
  <c r="M70" i="7"/>
  <c r="N74" i="7"/>
  <c r="M74" i="7"/>
  <c r="N76" i="7"/>
  <c r="M76" i="7"/>
  <c r="N73" i="7"/>
  <c r="M73" i="7"/>
  <c r="N72" i="7"/>
  <c r="M72" i="7"/>
  <c r="N60" i="7"/>
  <c r="M60" i="7"/>
  <c r="N64" i="7"/>
  <c r="M64" i="7"/>
  <c r="N66" i="7"/>
  <c r="M66" i="7"/>
  <c r="N63" i="7"/>
  <c r="M63" i="7"/>
  <c r="N62" i="7"/>
  <c r="M62" i="7"/>
  <c r="N50" i="7"/>
  <c r="M50" i="7"/>
  <c r="N54" i="7"/>
  <c r="M54" i="7"/>
  <c r="N56" i="7"/>
  <c r="M56" i="7"/>
  <c r="N53" i="7"/>
  <c r="M53" i="7"/>
  <c r="N52" i="7"/>
  <c r="M52" i="7"/>
  <c r="M48" i="7"/>
  <c r="N40" i="7"/>
  <c r="M40" i="7"/>
  <c r="N44" i="7"/>
  <c r="M44" i="7"/>
  <c r="N46" i="7"/>
  <c r="M46" i="7"/>
  <c r="N43" i="7"/>
  <c r="M43" i="7"/>
  <c r="N42" i="7"/>
  <c r="M42" i="7"/>
  <c r="N30" i="7"/>
  <c r="M30" i="7"/>
  <c r="N34" i="7"/>
  <c r="M34" i="7"/>
  <c r="N36" i="7"/>
  <c r="M36" i="7"/>
  <c r="N33" i="7"/>
  <c r="M33" i="7"/>
  <c r="N32" i="7"/>
  <c r="M32" i="7"/>
  <c r="N20" i="7"/>
  <c r="M20" i="7"/>
  <c r="N24" i="7"/>
  <c r="M24" i="7"/>
  <c r="N26" i="7"/>
  <c r="M26" i="7"/>
  <c r="N23" i="7"/>
  <c r="M23" i="7"/>
  <c r="N22" i="7"/>
  <c r="M22" i="7"/>
  <c r="N10" i="7"/>
  <c r="M10" i="7"/>
  <c r="N14" i="7"/>
  <c r="M14" i="7"/>
  <c r="N16" i="7"/>
  <c r="M16" i="7"/>
  <c r="N13" i="7"/>
  <c r="M13" i="7"/>
  <c r="N12" i="7"/>
  <c r="M12" i="7"/>
  <c r="O35" i="14" l="1"/>
  <c r="F19" i="36" s="1"/>
  <c r="M148" i="7"/>
  <c r="N148" i="7"/>
  <c r="E14" i="36" s="1"/>
  <c r="N29" i="8"/>
  <c r="E13" i="36" s="1"/>
  <c r="M29" i="8"/>
  <c r="F18" i="36"/>
  <c r="O116" i="7"/>
  <c r="O110" i="7"/>
  <c r="O13" i="8"/>
  <c r="O15" i="8"/>
  <c r="O10" i="8"/>
  <c r="O114" i="7"/>
  <c r="O113" i="7"/>
  <c r="O112" i="7"/>
  <c r="O111" i="7"/>
  <c r="O108" i="7"/>
  <c r="O78" i="7"/>
  <c r="O82" i="7"/>
  <c r="O83" i="7"/>
  <c r="O86" i="7"/>
  <c r="O84" i="7"/>
  <c r="O80" i="7"/>
  <c r="O91" i="7"/>
  <c r="O92" i="7"/>
  <c r="O96" i="7"/>
  <c r="O90" i="7"/>
  <c r="O94" i="7"/>
  <c r="O93" i="7"/>
  <c r="O88" i="7"/>
  <c r="O81" i="7"/>
  <c r="O24" i="7"/>
  <c r="O20" i="7"/>
  <c r="O32" i="7"/>
  <c r="O36" i="7"/>
  <c r="O50" i="7"/>
  <c r="O13" i="7"/>
  <c r="O16" i="7"/>
  <c r="O10" i="7"/>
  <c r="O28" i="7"/>
  <c r="O30" i="7"/>
  <c r="O42" i="7"/>
  <c r="O46" i="7"/>
  <c r="O40" i="7"/>
  <c r="O53" i="7"/>
  <c r="O63" i="7"/>
  <c r="O66" i="7"/>
  <c r="O60" i="7"/>
  <c r="O76" i="7"/>
  <c r="O74" i="7"/>
  <c r="O70" i="7"/>
  <c r="O73" i="7"/>
  <c r="O72" i="7"/>
  <c r="O68" i="7"/>
  <c r="O64" i="7"/>
  <c r="O62" i="7"/>
  <c r="O61" i="7"/>
  <c r="O54" i="7"/>
  <c r="O56" i="7"/>
  <c r="O52" i="7"/>
  <c r="O48" i="7"/>
  <c r="O44" i="7"/>
  <c r="O43" i="7"/>
  <c r="O38" i="7"/>
  <c r="O34" i="7"/>
  <c r="O33" i="7"/>
  <c r="O14" i="7"/>
  <c r="O26" i="7"/>
  <c r="O23" i="7"/>
  <c r="O22" i="7"/>
  <c r="O14" i="8"/>
  <c r="O18" i="7"/>
  <c r="O12" i="7"/>
  <c r="O11" i="7"/>
  <c r="O12" i="8"/>
  <c r="O8" i="8"/>
  <c r="O29" i="8" s="1"/>
  <c r="O8" i="7"/>
  <c r="O21" i="7"/>
  <c r="O31" i="7"/>
  <c r="O41" i="7"/>
  <c r="O51" i="7"/>
  <c r="O58" i="7"/>
  <c r="O71" i="7"/>
  <c r="O148" i="7" l="1"/>
  <c r="F14" i="36" s="1"/>
  <c r="F13" i="36"/>
  <c r="D14" i="36"/>
  <c r="D13" i="36"/>
  <c r="N20" i="2" l="1"/>
  <c r="M20" i="2"/>
  <c r="N24" i="2"/>
  <c r="M24" i="2"/>
  <c r="N26" i="2"/>
  <c r="M26" i="2"/>
  <c r="N23" i="2"/>
  <c r="M23" i="2"/>
  <c r="N22" i="2"/>
  <c r="M22" i="2"/>
  <c r="N21" i="2"/>
  <c r="M21" i="2"/>
  <c r="N18" i="2"/>
  <c r="M18" i="2"/>
  <c r="I18" i="2"/>
  <c r="N10" i="2"/>
  <c r="M10" i="2"/>
  <c r="N16" i="2"/>
  <c r="M16" i="2"/>
  <c r="N13" i="2"/>
  <c r="M13" i="2"/>
  <c r="N12" i="2"/>
  <c r="M12" i="2"/>
  <c r="N11" i="2"/>
  <c r="M11" i="2"/>
  <c r="N8" i="2"/>
  <c r="M34" i="2" l="1"/>
  <c r="D12" i="36" s="1"/>
  <c r="N34" i="2"/>
  <c r="E12" i="36" s="1"/>
  <c r="O12" i="2"/>
  <c r="O16" i="2"/>
  <c r="O14" i="2"/>
  <c r="O10" i="2"/>
  <c r="O20" i="2"/>
  <c r="O24" i="2"/>
  <c r="O13" i="2"/>
  <c r="O11" i="2"/>
  <c r="O21" i="2"/>
  <c r="O22" i="2"/>
  <c r="O23" i="2"/>
  <c r="O26" i="2"/>
  <c r="O8" i="2"/>
  <c r="O18" i="2"/>
  <c r="O34" i="2" l="1"/>
  <c r="F12" i="36" s="1"/>
  <c r="F29" i="36" s="1"/>
</calcChain>
</file>

<file path=xl/sharedStrings.xml><?xml version="1.0" encoding="utf-8"?>
<sst xmlns="http://schemas.openxmlformats.org/spreadsheetml/2006/main" count="15272" uniqueCount="3660">
  <si>
    <t>SEZNAM MATERIÁLU a MONTÁŽNÍCH PRACÍ</t>
  </si>
  <si>
    <t>m</t>
  </si>
  <si>
    <t>-</t>
  </si>
  <si>
    <t>Celkem</t>
  </si>
  <si>
    <t>kus</t>
  </si>
  <si>
    <t>Typ komponenty</t>
  </si>
  <si>
    <t>Specifikace</t>
  </si>
  <si>
    <t>Tepelné izolace</t>
  </si>
  <si>
    <t xml:space="preserve">Cena materiálu </t>
  </si>
  <si>
    <t>Cena montáže</t>
  </si>
  <si>
    <t>Jednotková cena</t>
  </si>
  <si>
    <t>Cena celkem</t>
  </si>
  <si>
    <t>Materiál</t>
  </si>
  <si>
    <t>Montáž</t>
  </si>
  <si>
    <t xml:space="preserve">Množství      </t>
  </si>
  <si>
    <t>Jednotky</t>
  </si>
  <si>
    <t>Jednotková hmotnost [kg]</t>
  </si>
  <si>
    <t>Celkem [m]</t>
  </si>
  <si>
    <t>Hmotnost
celkem [kg]</t>
  </si>
  <si>
    <t>Konzole na 2 potrubí (DN200, nad ním DN200), š: 670, v: 1000 mm</t>
  </si>
  <si>
    <t>Konzole na 2 potrubí (DN200, nad ním DN200), š: 670, v: 1000 mm, 60 kg</t>
  </si>
  <si>
    <t xml:space="preserve">Úsek 2.8.1D - od akumulačních nádrží po novém potrubním mostě přes silnici </t>
  </si>
  <si>
    <t>Úsek 2.8.3C - od potrubního rozdělení u strojovny chlazení po travnaté ploše kolem silnice ke vstupu do zeminy na rohu nového závodu</t>
  </si>
  <si>
    <t xml:space="preserve">Úsek 2.8.4F - úsek vedený podzemním kolektorem pod kolejemi </t>
  </si>
  <si>
    <t>Úsek 2.8.5C - od výstupu z kolektoru pod kolejemi po travnaté ploše kolem plotu k rohu vrátnice</t>
  </si>
  <si>
    <t>Úsek 2.8.6D - z travnaté plochy u rohu vrátnice na nový potrubní most a po něm k fasádě budovy úpravna vody</t>
  </si>
  <si>
    <t>Úsek 2.8.7A - od nového potrubního mostu po fasádě budovy úpravna vody do strojovny</t>
  </si>
  <si>
    <t>DN</t>
  </si>
  <si>
    <t>rozměry (d.s) [mm]</t>
  </si>
  <si>
    <t>průměr D [mm]</t>
  </si>
  <si>
    <t>délka L [m]</t>
  </si>
  <si>
    <t>hmotnost [kg/m]</t>
  </si>
  <si>
    <t>6, 12</t>
  </si>
  <si>
    <t>6, 12, 16</t>
  </si>
  <si>
    <t>Typ úseku (náročnost)</t>
  </si>
  <si>
    <t>A</t>
  </si>
  <si>
    <t>B</t>
  </si>
  <si>
    <t>C</t>
  </si>
  <si>
    <t>D</t>
  </si>
  <si>
    <t>E</t>
  </si>
  <si>
    <t>F</t>
  </si>
  <si>
    <t>A: vnitřní prostory přístupné bez lešení (strojovna apod.) – uložení na OK</t>
  </si>
  <si>
    <t>B: vnitřní prostory přístupné bez lešení (strojovna apod.) – závěsné uložení na OK střechy</t>
  </si>
  <si>
    <t>C: venkovní prostory přístupné bez lešení (pozemní instalace/ na střeše)</t>
  </si>
  <si>
    <t>D: venkovní prostory nadzemí  (potrubní most/fasáda)</t>
  </si>
  <si>
    <t>E: venkovní prostory podzemí vyžadující si výkop</t>
  </si>
  <si>
    <t>F: venkovní prostory podzemí bez potřeby výkopu (v průlezném kanále)</t>
  </si>
  <si>
    <t>Úsek 1.40.1C - od strojovny chlazení po střeše objektu hlavní výrobní budova</t>
  </si>
  <si>
    <t>Úsek 1.37.2B - od akumulačních nádrží k ohřevu teplé vody a SORGO objektem úpravna vody</t>
  </si>
  <si>
    <t>Úsek 1.39.1D - od akumulačních nádrží přes silnici po stávajícím potrubním mostě na fasádu objektu nová administrativa</t>
  </si>
  <si>
    <t>Úsek 1.39.1C - po střeše objektů nová administrativní budova a stará administrativní budova k potrubnímu větvení na střeše objektu výroba dr.</t>
  </si>
  <si>
    <t>Úsek 1.36.3A - T-kus z DN 150 na střeše výrobní chladírny č.3 do místnosti nové VS</t>
  </si>
  <si>
    <t>48,3x2,6</t>
  </si>
  <si>
    <t>60,3x2,9</t>
  </si>
  <si>
    <t>76,1x2,9</t>
  </si>
  <si>
    <t>88,9x3,2</t>
  </si>
  <si>
    <t>114,3x3,6</t>
  </si>
  <si>
    <t>139,7x3,6</t>
  </si>
  <si>
    <t>168,3x4,0</t>
  </si>
  <si>
    <t>219,1x4,5</t>
  </si>
  <si>
    <t>Úsek 1.40.1D - po fasádě objektu hlavní výrobní budova přes nový potrubní most k AKU nádržím</t>
  </si>
  <si>
    <t>Úsek 1.38.1C - od T-kusu na střeše objektu výroba dr. k VS 10</t>
  </si>
  <si>
    <t>Úsek 1.36.1C - od T-kusu na střeše objektu administrativa po střeše objektu porážka dr. k VS 9</t>
  </si>
  <si>
    <t>Úsek 1.38.2C - od T-kusu na střeše objektu výroba dr. k T-kusu na střeše objektu administrativa</t>
  </si>
  <si>
    <t xml:space="preserve">Úsek 1.37.1C - od T-kusu na střeše budovy administrativa ke konci střechy budovy šatna dr. </t>
  </si>
  <si>
    <t>Úsek 1.35.2E - podzemní propoj mezi VS 5 a VS 6</t>
  </si>
  <si>
    <t>Úsek 1.39.2D - od AKU nádrží přes nový potrubní most na fasádu objektu hlavní výrobní budova</t>
  </si>
  <si>
    <t>Úsek 1.39.2C - od fasády po střeše objektu hlavní výrobní budova k T-kusu před strojovnou chlazení</t>
  </si>
  <si>
    <t>Úsek 1.38.3C - od T-kus před strojovnou chlazení na konec střechy objektu hlavní výrobní budova</t>
  </si>
  <si>
    <t>Úsek 1.38.3D - od konce střechy objektu hlavní výrobní budova po fasádě objektu hlavní výrobní budova a objektu jatky k VS2</t>
  </si>
  <si>
    <t>Úsek 1.35.1C - od T-kusu před strojovnou chlazení k PK2</t>
  </si>
  <si>
    <t>Úsek 2.5.2C - od AKU nádrží v nové čerpadlovně venkovními prostory k fasádě objektu strojovna chladu</t>
  </si>
  <si>
    <t>Úsek 2.4.2B - od T-kusu z potrubí DN 125 v PK10 k teplovodnímu výměníku 600 kW</t>
  </si>
  <si>
    <t>Úsek 2.5.3A - vnitřními prostory strojovny chlazení k PK10</t>
  </si>
  <si>
    <t>Úsek 2.3.1B - z potrubí DN 125 v PK10 k teplovodnímu výměníku 350 kW</t>
  </si>
  <si>
    <t>Úsek 2.1.1B - úsek v PK10</t>
  </si>
  <si>
    <t>Úsek 2.5.1A - z nové čerpadlovny vnitřními prostory k odbočce v objektu nová mastná výroba</t>
  </si>
  <si>
    <t>Úsek 2.4.1B - od odbočky v objektu nová mastná výroba vnitřními prostory k PK9</t>
  </si>
  <si>
    <t>Úsek 2.7.2A - z nové čerpadlovny vnitřními prostory objektu nová masná výroba k odbočce k pasterům</t>
  </si>
  <si>
    <t>Úsek 2.7.2B - od odbočky v objektu nová masná výroba k pasterům</t>
  </si>
  <si>
    <t>Úsek 2.5.4B - od páteřního rozvodu k jednotlivým výměníkům pasterizační stanice</t>
  </si>
  <si>
    <t>Úsek 2.3.2B - přípojky k výměníkům pasterizační stanice</t>
  </si>
  <si>
    <t>Rovné potrubí předizolované</t>
  </si>
  <si>
    <t xml:space="preserve">Rovné potrubí nepředizolované </t>
  </si>
  <si>
    <t>Koleno</t>
  </si>
  <si>
    <t>Kluzná podpěra</t>
  </si>
  <si>
    <t>Ocelová nosná konstrukce</t>
  </si>
  <si>
    <t>Základy ocelové nosné konstrukce</t>
  </si>
  <si>
    <t>Ostatní (uvést)</t>
  </si>
  <si>
    <t xml:space="preserve">Ocelové konstrukce </t>
  </si>
  <si>
    <t>Výroba, dodávka, nátěr a montáž ocelových konstrukcí</t>
  </si>
  <si>
    <t>kg</t>
  </si>
  <si>
    <t>Vyhotovení základů</t>
  </si>
  <si>
    <t>Chemická kotva</t>
  </si>
  <si>
    <t>Vyhotovení jam, zhutnění podloží, svary výztuže, betonování, ŽB patky, izolace proti vlhkosti</t>
  </si>
  <si>
    <t>Úsek 1.36.2C - od T-kusu na fasádě objektu expedice dr. po střeše objektu expedice dr. k VS 7</t>
  </si>
  <si>
    <t>Zemní práce</t>
  </si>
  <si>
    <t>Rozebrání dlažeb z betonových dlaždic na sucho</t>
  </si>
  <si>
    <t>Odstranění podkladu pl. 50 m2,kam.těžené tl.15 cm</t>
  </si>
  <si>
    <t>Dočasné zajištění beton.a plast. potrubí do DN 200</t>
  </si>
  <si>
    <t>Dočasné zajištění beton.a plast.potrubí DN 200-500</t>
  </si>
  <si>
    <t>Dočasné zajištění kabelů - do počtu 3 kabelů</t>
  </si>
  <si>
    <t>Příplatek za ztížené hloubení v blízkosti vedení</t>
  </si>
  <si>
    <t>Hloubení nezapaž. jam hor.3 do 1000 m3, STROJNĚ</t>
  </si>
  <si>
    <t>Ruční výkop jam, rýh a šachet v hornině tř. 3</t>
  </si>
  <si>
    <t>Zásyp jam, rýh, šachet se zhutněním</t>
  </si>
  <si>
    <t>Obsyp potrubí bez prohození sypaniny s dodáním štěrkopísku frakce 0 - 22 mm</t>
  </si>
  <si>
    <t>KÁCENÍ STROMŮ D KMENE PŘES 0,9M S ODSTR PAŘEZŮ, ODVOZ DO 16KM</t>
  </si>
  <si>
    <t>Čerpání vody na výšku 10 m, do 500 l včetně pohotovosti čerpací soupravy</t>
  </si>
  <si>
    <t>Terénní modelace</t>
  </si>
  <si>
    <r>
      <t>m</t>
    </r>
    <r>
      <rPr>
        <vertAlign val="superscript"/>
        <sz val="9"/>
        <color rgb="FF000000"/>
        <rFont val="Calibri"/>
        <family val="2"/>
        <charset val="238"/>
      </rPr>
      <t>2</t>
    </r>
  </si>
  <si>
    <r>
      <t>m</t>
    </r>
    <r>
      <rPr>
        <vertAlign val="superscript"/>
        <sz val="9"/>
        <color rgb="FF000000"/>
        <rFont val="Calibri"/>
        <family val="2"/>
        <charset val="238"/>
      </rPr>
      <t>3</t>
    </r>
  </si>
  <si>
    <t>h</t>
  </si>
  <si>
    <t>Základy a zvláštní zakládání</t>
  </si>
  <si>
    <t>Zhutnění podloží z hornin nesoudržných do 92% PS vibrační deskou</t>
  </si>
  <si>
    <t>Polštář základu z kameniva hr. drceného 16-32 mm</t>
  </si>
  <si>
    <t>Svary výztuže D 12,přesah prutů,2str.svar dl. 50mm</t>
  </si>
  <si>
    <t>Vrstva geotextilie 300g/m2</t>
  </si>
  <si>
    <t>Polštář hutněný pod základy ze štěrkopísku tloušťky 30 cm</t>
  </si>
  <si>
    <t>Základová deska ŽB z betonu C 25/30 XC2, XA1, vč.bednění výztuž do 90 kg/m3, podkladní beton C12/15 X0 tl. 10 cm</t>
  </si>
  <si>
    <t>Základový pas ŽB z betonu C 25/30, vč. bednění výztuž 130 kg/m3</t>
  </si>
  <si>
    <t>Základový pas ŽB z betonu C 25/30 XC2, XA1, vč. bednění výztuž 150 kg/m3, podkladní beton C12/15 tl. 10 cm</t>
  </si>
  <si>
    <t>Základová patka ŽB z betonu C 25/30 XC2, XA1, vč. bednění výztuž 95 kg/m3, podkladní beton C12/15 tl. 10 cm</t>
  </si>
  <si>
    <t>Svislé a kompletní konstrukce</t>
  </si>
  <si>
    <t>Zazdívka otvorů ve zdivu, bez úpravy povrchu tloušťky 45 cm</t>
  </si>
  <si>
    <t>Stěny a příčky montované lehké</t>
  </si>
  <si>
    <t>Zastřešení</t>
  </si>
  <si>
    <t>Podkladní a vedlejší konstrukce</t>
  </si>
  <si>
    <t>Komunikace</t>
  </si>
  <si>
    <t>Stěnový kovoplastický panel tl.100 mm s jádrem z minerální vlny</t>
  </si>
  <si>
    <t>Střešní kovoplastický panel tl.100 mm s jádrem z minerální vlny</t>
  </si>
  <si>
    <t>Lože pod potrubí z kameniva těženého 8 - 16 mm</t>
  </si>
  <si>
    <t>Podklad ze štěrkodrti po zhutnění tloušťky 15 cm</t>
  </si>
  <si>
    <t>Kladení zámkové dlažby tl. 6 cm do drtě tl. 4 cm</t>
  </si>
  <si>
    <t>Očištění vybour. dlaždic s výplní kamen. těženým</t>
  </si>
  <si>
    <t>Komunikace s AKM krytem D0-N-3-I-PIII bez výkopových prací</t>
  </si>
  <si>
    <t>Dlažba skladebná 200 x 100 x 60 mm přírodní</t>
  </si>
  <si>
    <t>Úpravy povrchů vnitřní</t>
  </si>
  <si>
    <t>Úpravy povrchů vnější</t>
  </si>
  <si>
    <t>Podlahy a podlahové konstrukce</t>
  </si>
  <si>
    <t>Oprava vápen.omítek stěn do 50 % pl. - štukových s použitím suché maltové směsi</t>
  </si>
  <si>
    <t>Montáž výztužné sítě (perlinky) do stěrky - vnitřní stěny včetně výztužné sítě a stěrkového tmelu</t>
  </si>
  <si>
    <t>Omítka stěn vnitřní vápenocementová štuková montáž a demontáž pomocného lešení</t>
  </si>
  <si>
    <t>Zateplovací systém, sokl, EPS soklová, tl. 50 mm s omítkou soklovou 6,0 kg/m2</t>
  </si>
  <si>
    <t>Zakládací sada ETICS,zaklád+okap.profil PVC</t>
  </si>
  <si>
    <t>Podklad pod okapový chodník ze štěrku tl.100 mm</t>
  </si>
  <si>
    <t>Kačírek pro okapový chodník tl. 150 mm</t>
  </si>
  <si>
    <t>Okapový chodník - textilie proti prorůstání 45g/m2</t>
  </si>
  <si>
    <t>Obrubník zahradní betonový výšky 200 mm, šedý</t>
  </si>
  <si>
    <t>Výplně otvorů</t>
  </si>
  <si>
    <t>Trubní vedení</t>
  </si>
  <si>
    <t>HZS</t>
  </si>
  <si>
    <t>Dveře ocelové dvoukřídlové 1500x2100 mm, otočné, rámová zárubeň, požární odolnost EI30DP1-C bezp.vložka s cylindr.zámkem, panikové kování klika/klika, žárový pozink, výplň tep.izolace</t>
  </si>
  <si>
    <t>Hzs - Stavební dělník</t>
  </si>
  <si>
    <t>Tmel spárovací a těsnicí PUR, bal. 600 ml</t>
  </si>
  <si>
    <t>Úprava stávající vodoměrné šachty - viz PD (dmtž skruže, výměna poklopu, zakrytí plechem, apod.) kompletní provedení</t>
  </si>
  <si>
    <t>CHRÁNIČKY Z TRUB PLASTOVÝCH DN DO 100MM</t>
  </si>
  <si>
    <t>CHRÁNIČKY Z TRUB PLASTOVÝCH DN DO 200MM</t>
  </si>
  <si>
    <t>NASUNUTÍ PLAST TRUB DN DO 100MM DO CHRÁNIČKY</t>
  </si>
  <si>
    <t>Ostatní</t>
  </si>
  <si>
    <t>Osazení stojatého obrubníku betonového, s boční opěrou, do lože z betonu C 25/30 včetně obrubníku 1000 x 100 x 250 mm</t>
  </si>
  <si>
    <t>Vložky do dilatačních spár, EPS polystyren, tl. do 30 mm</t>
  </si>
  <si>
    <t>Vložky do dilatačních spár, EPS polystyren, tl. do 80 mm</t>
  </si>
  <si>
    <t>Lešení lehké pomocné, výška podlahy do 1,9 m</t>
  </si>
  <si>
    <t>Vyčištění průmyslových budov a objektů výrobních</t>
  </si>
  <si>
    <t>Bourání oken ze skleněných tvárnic tl. do 15 cm (sklobeton-copilit)</t>
  </si>
  <si>
    <t>Přisekání rovných ostění cihelných na MVC</t>
  </si>
  <si>
    <t>Demolice ocel. přístřešků, do 20 kg/ m3 OP</t>
  </si>
  <si>
    <t xml:space="preserve">Provedení izolace proti vlhkosti na ploše vodorovné, 1x asfaltovým penetračním nátěrem včetně dodávky asfaltového penetračního laku </t>
  </si>
  <si>
    <t>Provedení izolace proti vlhkosti na ploše svislé, 1x asfaltovým penetračním nátěr včetně dodávky asfaltového laku</t>
  </si>
  <si>
    <t>Izolace proti vodě vodorovná přitavená, 1x 1x AEP, 1x modif.pás SBS</t>
  </si>
  <si>
    <t>Stěrka hydroizolační těsnicí hmotou</t>
  </si>
  <si>
    <t>Provedení povlakové krytiny střech do 10°, fólií PVC, lepené celoplošně 1 vrstva - fólie ve specifikaci</t>
  </si>
  <si>
    <t>Stěnová lišta vyhnutá rš 70 mm</t>
  </si>
  <si>
    <t>Rohová lišta vnitřní rš 100 mm</t>
  </si>
  <si>
    <t>Fólie hydroizolační PVC-P, tl. 1,5 mm, střešní</t>
  </si>
  <si>
    <t>Vpusť podlahová D 100 se suchou zápachovou uzávěrkou, napojení DN 50 napojení na kanalizaci DN 125 PVC KG (Montáž+dodávka)</t>
  </si>
  <si>
    <t>Lapač střešních splavenin plastový, kloub zápachová klapka, koš na listí, DN 125 mm (Montáž+dodávka)</t>
  </si>
  <si>
    <t>Kanalizace vnitřní, PVC, D 125 mm, zemní práce</t>
  </si>
  <si>
    <t>Odpadní trouby kruhové z lak.Pz plechu tl.0,63 mm, D 100 mm</t>
  </si>
  <si>
    <t>Žlab podokapní půlkruh.z lak.Pz plechu tl.0,63 mm, rš 330 mm</t>
  </si>
  <si>
    <t>Okapnice z lakovaného Pz plechu tl.0,63 mm, rš 265 mm</t>
  </si>
  <si>
    <t>D+M, Atypické ocelové konstrukce, povrchová úprava nátěrem "C5" - viz TZ</t>
  </si>
  <si>
    <t>Nátěr syntetický betonových povrchů 1x + 2x email</t>
  </si>
  <si>
    <t>Malba ze směsi, penetrace 1x,bílá 2x</t>
  </si>
  <si>
    <t>Rozebrání dlažeb ze zámkové dlažby v kamenivu</t>
  </si>
  <si>
    <t>Odstranění podkladu pl. 50 m2,kam.drcené tl.15 cm</t>
  </si>
  <si>
    <t>Postupné podbetonování základu betonem C12/15</t>
  </si>
  <si>
    <t>Úprava stávající kanalizační šachty - viz PD (dmtž skruže, výměna poklopu, zakrytí plechem, apod.) kompletní provedení</t>
  </si>
  <si>
    <t>Vložky do dilatačních spár, EPS polystyren, tl. do 50 mm</t>
  </si>
  <si>
    <t>Oplechování říms z lakovaného Pz plechu tl.0,63 mm, rš 250 mm</t>
  </si>
  <si>
    <t>Demontáž oplechování parapetů,rš od 100 do 330 mm</t>
  </si>
  <si>
    <t>Příplatek za konečnou úpravu mazanin tl. 12 cm</t>
  </si>
  <si>
    <t>Mazanina betonová tl. 8 - 12 cm C 25/30 XC2, XA1 s polypropylénovýmii vlákny 1,5 kg / m3</t>
  </si>
  <si>
    <t>Penetrace bet. povrchů vodoodpudivá 1x</t>
  </si>
  <si>
    <t>Nátěr betonových povrchů vodoodpudivý 2x</t>
  </si>
  <si>
    <t>Odstranění podkladu pl. 50 m2,kam.drcené tl.25 cm</t>
  </si>
  <si>
    <t>Odstranění asfaltové vrstvy pl. do 50 m2, tl.19 cm</t>
  </si>
  <si>
    <t>Odstranění podkladu pl.50 m2,kam.zpev.cem.tl.18 cm</t>
  </si>
  <si>
    <t>Vytrhání obrub obrubníků silničních</t>
  </si>
  <si>
    <t>Vytrhání betonové přídlažby</t>
  </si>
  <si>
    <t>Obetonování potrubí nebo zdiva stok betonem C20/25</t>
  </si>
  <si>
    <t>Osazení stojatého obrubníku betonového, s boční opěrou, do lože z betonu C 25/30 včetně dodávky obrubníku</t>
  </si>
  <si>
    <t>Osazení betonové prefa přídlažby do lože z C20/25 včetně dodávky silniční přídlažby</t>
  </si>
  <si>
    <t>Zarovnání styčné plochy z betonu tl. do 15 - 25 cm</t>
  </si>
  <si>
    <t>Zarovnání styčné plochy živičné tl. do 20 cm</t>
  </si>
  <si>
    <t>Řezání stávajícího živičného krytu tl. 15 - 20 cm</t>
  </si>
  <si>
    <t>Řezání stávajícího betonového krytu tl. 15 - 20 cm</t>
  </si>
  <si>
    <t>Těsnění spár krytu zálivkou</t>
  </si>
  <si>
    <t>Armatury</t>
  </si>
  <si>
    <t xml:space="preserve">D+M Ventilu odvzdušňovacího automatického G1/2"(DN15) včetně návarku a zpětného ventilu G1/2" </t>
  </si>
  <si>
    <t>D+M Uzavírací klapky mezipřírubové  PN 16, DN 80</t>
  </si>
  <si>
    <t>D+M Uzavírací klapky mezipřírubové  PN 16, DN 100</t>
  </si>
  <si>
    <t>D+M Uzavírací klapky mezipřírubové  PN 16, DN 125</t>
  </si>
  <si>
    <t>D+M Uzavírací klapky mezipřírubové  PN 16, DN 150</t>
  </si>
  <si>
    <t>D+M Uzavírací klapky mezipřírubové  PN 16, DN 200</t>
  </si>
  <si>
    <t>D+M Kulového kohoutu závitového uzavíracího G1/2" (DN15), PN16</t>
  </si>
  <si>
    <t>D+M Kulového kohoutu závitového uzavíracího G3/4" (DN20), PN16</t>
  </si>
  <si>
    <t>D+M Kulového kohoutu závitového uzavíracího G1" (DN25), PN16</t>
  </si>
  <si>
    <t>D+M Kulového kohoutu závitového uzavíracího G1 1/2"  (DN40), PN16</t>
  </si>
  <si>
    <t>D+M Kulového kohoutu závitového uzavíracího G2" (DN50), PN16</t>
  </si>
  <si>
    <t>D+M Zpětné klapky, DN125, PN16</t>
  </si>
  <si>
    <t>D+M Zpětné klapky, DN150, PN16</t>
  </si>
  <si>
    <t>D+M Zpětné klapky, DN200, PN16</t>
  </si>
  <si>
    <t>D+M Zpětného ventilu G1 1/4" (DN32), PN16</t>
  </si>
  <si>
    <t>D+M Kulového kohoutu závitového vypouštěcího, G1/2" (DN15), PN16, včetně návarku</t>
  </si>
  <si>
    <t>D+M Kulového kohoutu závitového vypouštěcího, G3/4" (DN20), PN16, včetně návarku</t>
  </si>
  <si>
    <t>D+M Kulového kohoutu závitového vypouštěcího, G1" (DN25), PN16 (pro tuční odvzdušnění AKU)</t>
  </si>
  <si>
    <t>D+M Filtru nečistot s jemným sítem DN125, PN16</t>
  </si>
  <si>
    <t>D+M Filtru nečistot s jemným sítem DN150, PN16</t>
  </si>
  <si>
    <t>D+M Filtru nečistot s jemným sítem DN200, PN16</t>
  </si>
  <si>
    <t>D+M Kulového kohoutu 3/4" se zajištěním pro expanzní nádobu</t>
  </si>
  <si>
    <t xml:space="preserve">D+M Pojistného ventilu 600 kPa, G1", včetně výstupní trubky DN40 L=5 m. </t>
  </si>
  <si>
    <t>D+M Vodoměru DN25</t>
  </si>
  <si>
    <t xml:space="preserve">D+M Přivzdušňovacího ventilu DN15, (ochrana proti podtlaku v AKU nádržích) </t>
  </si>
  <si>
    <t>D+M Přírubového pryžového kompenzátoru DN100 pružný prvek EPDM vyztužený nylonem, PN16, T=100°C</t>
  </si>
  <si>
    <t>D+M Přírubového pryžového kompenzátoru DN125 pružný prvek EPDM vyztužený nylonem, PN16, T=100°C</t>
  </si>
  <si>
    <t>D+M Přírubového pryžového kompenzátoru DN150 pružný prvek EPDM vyztužený nylonem, PN16, T=100°C</t>
  </si>
  <si>
    <t>D+M Přírubového pryžového kompenzátoru DN200 pružný prvek EPDM vyztužený nylonem, PN16, T=100°C</t>
  </si>
  <si>
    <t>D+M Bajonetové - požární koncovky B 75</t>
  </si>
  <si>
    <t>kpl</t>
  </si>
  <si>
    <t>Tepelné izolace armatur</t>
  </si>
  <si>
    <t xml:space="preserve">D+M Snímatelné tepelné izolace pro tepelnou izolaci armatur do DN80  např. snímatelná pouzdra z technických tkanin, prefabrikované pouzdra </t>
  </si>
  <si>
    <t xml:space="preserve">D+M Snímatelné tepelné izolace pro tepelnou izolaci armatur do DN200  např. snímatelná pouzdra z technických tkanin, prefabrikované pouzdra </t>
  </si>
  <si>
    <t>Konstrukce zámečnické</t>
  </si>
  <si>
    <t>D+M Objímek příslušných dimenzí, závitových tyčí, úchytný a kotvící materiál</t>
  </si>
  <si>
    <t>D+M Ocelových doplňkových konstrukcí z běžné valcované oceli (včetně nátěru)</t>
  </si>
  <si>
    <t>Expanzní automat</t>
  </si>
  <si>
    <t xml:space="preserve">D+M Expanzního automatu včetně řídicího systému a automatické odvzdušňovací/ odplyňovací funkce. </t>
  </si>
  <si>
    <t>D+M Expanzní nádoby 50 l vč. připojovací uzavírací armatury, PN10</t>
  </si>
  <si>
    <t>D+M Primární nádoby 3000 l, PN6</t>
  </si>
  <si>
    <t>D+M Sekundární nádoby 3000 l, PN6</t>
  </si>
  <si>
    <t>Oběhová čerpadla</t>
  </si>
  <si>
    <t>D+M Nesamonasávací, jednostupňové odstředivé čerpadla Q=190 m3/h, H=19 m</t>
  </si>
  <si>
    <t>D+M Nesamonasávací, jednostupňové odstředivé čerpadla Q=50 m3/h, H=30 m  vč. diferenčního tlakového snímače</t>
  </si>
  <si>
    <t>D+M Nesamonasávací, jednostupňové odstředivé čerpadla Q=120 m3/h, H=20 m vč. diferenčního tlakového snímače</t>
  </si>
  <si>
    <t>D+M Nesamonasávací, jednostupňové odstředivé čerpadla Q=120 m3/h, H=28 m vč. diferenčního tlakového snímače</t>
  </si>
  <si>
    <t xml:space="preserve">D+M Doplňkové ocelové konstrukce pro montáž podkladního rámu z válcovaného profilu, m= 80 kg. Tlumící pryžová podložka pro eliminaci vibrací a přenosu hluku do konstrukce. </t>
  </si>
  <si>
    <t>D+M Požárních ucpávek pro potrubí do DN200</t>
  </si>
  <si>
    <t>Průraz/ jádrový vývrt zděnou konstrukcí nebo pro potrubí do DN200 mm, včetně zapravení a utěsnění</t>
  </si>
  <si>
    <t>Nepředvídatelné práce (koordinace s ostatními profesemi, řešení případných kolizí)</t>
  </si>
  <si>
    <t>hod</t>
  </si>
  <si>
    <t xml:space="preserve">Hzs - Stavební dělník Pomocné zednické (SDK) práce </t>
  </si>
  <si>
    <t>Jiné materiály, montáž, atd., neuvedené výše, ale které je nutné zahrnout do celkového rozsahu prací podle výkresů a praxe dodavatele.</t>
  </si>
  <si>
    <t>Doprava materiálu, cestovné (Kostelec (u Jihlavy))</t>
  </si>
  <si>
    <t>Jeřáby</t>
  </si>
  <si>
    <t>měsíc</t>
  </si>
  <si>
    <t xml:space="preserve">Pojízdné mobilní plošiny, lešení </t>
  </si>
  <si>
    <t>Zkoušky a najíždění</t>
  </si>
  <si>
    <t>Další úpravy (spadování a napojování)</t>
  </si>
  <si>
    <t>Propláchnutí potrubí a tlaková zkouška potrubí</t>
  </si>
  <si>
    <t>Napuštění OS upravenou vodou</t>
  </si>
  <si>
    <t>m3</t>
  </si>
  <si>
    <t>Vyregulování otopné soustavy na projektované parametry (nastavení vyvažovacích ventilů)</t>
  </si>
  <si>
    <t>Provozní zkouška zařízení (topná a dilatační) za účasti investora</t>
  </si>
  <si>
    <t>Protokol o zaregulování</t>
  </si>
  <si>
    <t>sada</t>
  </si>
  <si>
    <t>Provozní řád vč. schéma zapojení (skutečné provedení) v úpravě pro vyvěšení na stěnu</t>
  </si>
  <si>
    <t>Uvedení zařízení do provozu</t>
  </si>
  <si>
    <t>Zaučení obsluhy, provozovatele</t>
  </si>
  <si>
    <t>Revize a revizní zprávy</t>
  </si>
  <si>
    <t>Soubor</t>
  </si>
  <si>
    <t>D+M Akumulační nádrže stojaté 150 m3 pr. 4000 mm, vč. 1 ks vnitřního žebříku "Starý závod - 70/55"</t>
  </si>
  <si>
    <t>D+M Plošiny dle specifikace pro "Starý závod" vč. montáže a nátěru (záruka 24 měsíců)</t>
  </si>
  <si>
    <t>Dodávka a montáž izolace ML-3 pásem 2x100 mm + AL plech 0,8 mm</t>
  </si>
  <si>
    <t>Doprava</t>
  </si>
  <si>
    <t>Usazení nádoby na místo vč. jeřábu a kotvení  (složení nádob na jedno místo a poté postupné usazování)</t>
  </si>
  <si>
    <t xml:space="preserve">Pomocný spínač 3VA9988-0AA12, 1/1 </t>
  </si>
  <si>
    <t>Pojistkovy odpinač valcovych pojistek , 32A, jednopolový, OPVP10-1</t>
  </si>
  <si>
    <t>Pojistkova vlozka valcova PVA10x38, In=2A gG</t>
  </si>
  <si>
    <t>Pojistkova vlozka valcova PVA10x38, In=16A gG</t>
  </si>
  <si>
    <t>Pojistkovy odpinač valcovych pojistek , 32A, tripolovy, OPVP10-3</t>
  </si>
  <si>
    <t>Pojistkova vlozka valcova PV510, In=20A gR</t>
  </si>
  <si>
    <t>Pojistkova vlozka valcova PV510, In=32A gR</t>
  </si>
  <si>
    <t>Jistič trojpólový kompaktní, 10 kA, typ LTN-40B-3, In=40 A</t>
  </si>
  <si>
    <t>Jistič jednopólový kompaktní, 10 kA, typ LTN-10B-1, In=10 A</t>
  </si>
  <si>
    <t>Proudový chránič  čtyřpólový, 10 kA, typ LFN-25-4-030B-K, In=25 A, 30mA</t>
  </si>
  <si>
    <t>Proudový chránič  čtyřpólový, 10 kA, typ LFN-40-4-030B-K, In=40 A, 30mA</t>
  </si>
  <si>
    <t>Měřící transformátor proudu CLA 1.2, 150/5A, 15VA, 0012</t>
  </si>
  <si>
    <t>Kombinovaný svodič přepětí, typ 1+2, DVM TNC 255 FM</t>
  </si>
  <si>
    <t>Síťové relé 72.31.8.400.000, 3x400V</t>
  </si>
  <si>
    <t>Analyzátor sítí PAQ-10-U230, 3x400V, x/5A</t>
  </si>
  <si>
    <t>Signalka  s LED,bílá, 230VAC,  XB5-AVM1</t>
  </si>
  <si>
    <t>Signalka  s LED,zelená, 230VAC,  XB5-AVM3</t>
  </si>
  <si>
    <t>Tlačítkový ovládač, rudý, 230VAC,  ZB5-AA4+ZB5-AZ105</t>
  </si>
  <si>
    <t>Svorkovnice typ RSA 2,5A, radova vc. zapojeni</t>
  </si>
  <si>
    <t>Svorkovnice typ RSA 4A, radova vc. zapojeni</t>
  </si>
  <si>
    <t>Svorkovnice typ RSA 6A, radova vc. zapojeni</t>
  </si>
  <si>
    <t>Svorkovnice typ RSA 10A, radova vc. zapojeni</t>
  </si>
  <si>
    <t>Vývodka AKM20</t>
  </si>
  <si>
    <t>Vývodka AKM25</t>
  </si>
  <si>
    <t>Vývodka AKM32</t>
  </si>
  <si>
    <t>Vývodka AKM50</t>
  </si>
  <si>
    <t>Rozváděč nástěnný 600x300x800 mm (š x hl x v), min. IP 54</t>
  </si>
  <si>
    <t xml:space="preserve">Kompaktní jistič 3VA1063-3ED32-0AA0, 3-pól,      In= 63 A, 690V, 50Hz </t>
  </si>
  <si>
    <t xml:space="preserve">Napěťová spoušť 3VA9988-0BL33, 230V, 50Hz </t>
  </si>
  <si>
    <t>Proudový chránič  s nadproudovou ochranou, 10 kA, typ OLI-16B-1N-030A, In=16 A, 30mA</t>
  </si>
  <si>
    <t>Měřící transformátor proudu CLA 1.2, 75/5A, 15VA, 0009</t>
  </si>
  <si>
    <t>Rozvadečová skříň 600x400x2100 mm (š x hl x v), jednostranny, skrinovy, min. IP 54</t>
  </si>
  <si>
    <t xml:space="preserve">Kompaktní jistič 3VA1112-3EE36-0AA0, 3-pól,      In= 160 A, 690V, 50Hz </t>
  </si>
  <si>
    <t>Zásuvková skříň, 1x400V/32A/5p, 1x400V/16A/5p, 2x230V/16A, s jističi 1x32A/3p, 1x16A/1p a proudovým chráničem 40A/0,03/4p, typ A, IP44</t>
  </si>
  <si>
    <t>Návarek pro jímku</t>
  </si>
  <si>
    <t>pH měřící elektroda</t>
  </si>
  <si>
    <t>Měřící kabel</t>
  </si>
  <si>
    <t>Adapter pro měřící sondu</t>
  </si>
  <si>
    <t>Převodník pro anylýzy kapalin</t>
  </si>
  <si>
    <t xml:space="preserve">Manometr nerez pro vyšší teploty s glycerynovým tlumením </t>
  </si>
  <si>
    <t>Manometrový ventil
pro vyžší teploty</t>
  </si>
  <si>
    <t>Tlakoměrový nástavec</t>
  </si>
  <si>
    <t>Měříč tepla CALOR 38H, Párované teploměry Pt 500</t>
  </si>
  <si>
    <t>Uzavírací klapka DN150, Elektrický otočný servopohon</t>
  </si>
  <si>
    <t>Uzavírací klapka DN125, Elektrický otočný servopohon</t>
  </si>
  <si>
    <t>Záložní parní zdroj pro EGC 1</t>
  </si>
  <si>
    <t>Uzavírací klapka DN200, Elektrický otočný servopohon</t>
  </si>
  <si>
    <t xml:space="preserve">Odporový snímač teploty
ModuTEMP 70 </t>
  </si>
  <si>
    <t>Univerzální programovatelný převodník</t>
  </si>
  <si>
    <t>Jímka pro teploměr</t>
  </si>
  <si>
    <t>Snímač relativního tlaku s převodníkem</t>
  </si>
  <si>
    <t>Ventil tlakoměrový, zkušební</t>
  </si>
  <si>
    <t>Regulační klapa DN100, Elektrický otočný servopohon regulační</t>
  </si>
  <si>
    <t>Manometrový ventil pro vyšší teploty
pro vyžší teploty</t>
  </si>
  <si>
    <t>D+M Uzavírací klapky mezipřírubové  PN 16, DN 65</t>
  </si>
  <si>
    <t>D+M Kulového kohoutu závitového uzavíracího G1 1/4" (DN32), PN16</t>
  </si>
  <si>
    <t>D+M Primární nádoby 4000 l, PN6</t>
  </si>
  <si>
    <t>D+M Sekundární nádoby 4000 l, PN6</t>
  </si>
  <si>
    <t>D+M Nesamonasávacího, jednostupňového odstředivého čerpadla Q=180 m3/h, H=14,5 m</t>
  </si>
  <si>
    <t>D+M Nesamonasávacího, jednostupňového odstředivého čerpadla Q=180 m3/h, H=16,5 m vč. diferenčního tlakového snímače</t>
  </si>
  <si>
    <t>D+M Nesamonasávacího, jednostupňového odstředivého čerpadla Q=131 m3/h, H=17 m</t>
  </si>
  <si>
    <t>D+M Nesamonasávacího, jednostupňového odstředivého čerpadla Q=60 m3/h, H=12 m vč. diferenčního tlakového snímače</t>
  </si>
  <si>
    <t>D+M Nesamonasávacího, jednostupňového odstředivého čerpadla Q=60 m3/h, H=19,5 m vč. diferenčního tlakového snímače</t>
  </si>
  <si>
    <t>D+M Jednostupňového, s pevnou spojkou odstředivého čerpadla Q=180 m3/h, H=26 m, Svorkovnice elektromotoru je otočena na 3 h, P= 18,5 kW, 50 Hz,3 x 380-480 V</t>
  </si>
  <si>
    <t>D+M Jednostupňového, s pevnou spojkou odstředivého čerpadla Q=180 m3/h, H=26 m, Svorkovnice elektromotoru je otočena na 9 h, P= 18,5 kW, 50 Hz,3 x 380-480 V</t>
  </si>
  <si>
    <t>Zhotovení prostupu pro potrubí do d355 mm trapézovou střechou včetně utěsnění těsnící manžetou začištění a zapravení</t>
  </si>
  <si>
    <t>Zhotovení prostupu pro potrubí do d355 mm lehkým sendvičovým pláštěm včetně začištění a zapravení</t>
  </si>
  <si>
    <t>Průraz/ jádrový vývrt zděnou konstrukcí pro potrubí do DN200 mm, včetně zapravení a utěsnění</t>
  </si>
  <si>
    <t xml:space="preserve">Jádrový vývvrt do ŽB stěny kolektoru pro potrubí DN200 včetně těsnící HI manžety proti průniku vody </t>
  </si>
  <si>
    <t>D+M Akumulační nádrže stojaté 150 m3 pr. 4000 mm, vč. 1 ks vnitřního žebříku "Nový závod - 70/55"</t>
  </si>
  <si>
    <t>D+M Akumulační nádrže stojaté 150 m3 pr. 4000 mm, vč. 1 ks vnitřního žebříku "Nový závod - 93/88"</t>
  </si>
  <si>
    <t>D+M Plošiny dle specifikace pro "Nový závod" vč. montáže a nátěru (záruka 24 měsíců)</t>
  </si>
  <si>
    <t>Záložní parní zdroj pro EGC 2</t>
  </si>
  <si>
    <t>Záložní parní zdroj pro pasterizační linku</t>
  </si>
  <si>
    <t>Svítidla</t>
  </si>
  <si>
    <t>Kabely a vodiče</t>
  </si>
  <si>
    <t>Spínače a zásuvky</t>
  </si>
  <si>
    <t>Kabelové trasy</t>
  </si>
  <si>
    <t>m2</t>
  </si>
  <si>
    <t>Příprava a zahájení provozu včetně revizních prací</t>
  </si>
  <si>
    <t>Revize a kontrolní činnost</t>
  </si>
  <si>
    <t>Část</t>
  </si>
  <si>
    <t>Přemisťování výkopku, poplatek za skládku zeminy, přesun hmot, nakládání se sutí, zařízení staveniště, koordinační činnost, dokumentace, dozor</t>
  </si>
  <si>
    <t>Konzole na 6 potrubí (dvojice DN200, nad ní dvojice DN150, nad ní dvojice DN150), š: 1200 mm, v: 1550 mm, 150 kg</t>
  </si>
  <si>
    <t>Kód</t>
  </si>
  <si>
    <t>Cena bez DPH</t>
  </si>
  <si>
    <t>Zařízení staveniště, koordinační činnost, dokumentace, dozor</t>
  </si>
  <si>
    <t>Přemisťování výkopku, poplatek za skládku zeminy, přesun hmot, nakládání se sutí</t>
  </si>
  <si>
    <t>Popis komponenty</t>
  </si>
  <si>
    <t>Typ</t>
  </si>
  <si>
    <t>SCADA systém</t>
  </si>
  <si>
    <t>Runtime licence pro server, 5 000 tagů</t>
  </si>
  <si>
    <t>Licence pro 1 operátorskou stanici</t>
  </si>
  <si>
    <t>Licence pro PC/notebook energetika</t>
  </si>
  <si>
    <t>Licence pro archivovávní 500 proměných</t>
  </si>
  <si>
    <t>PC operátorské stanice - minimální konfigurace; CPU, 12 jader, 16 vláken, 4,5 GHz, 16 GB RAM, 200 GB SSD/HDD, Win 10/11 22H2, klávesnice, myš</t>
  </si>
  <si>
    <t>LED Monitor, min 24", min rozlišení 1920x1080</t>
  </si>
  <si>
    <t>Barevná laserová tiskárna, formát A4</t>
  </si>
  <si>
    <t>Řídící systém</t>
  </si>
  <si>
    <t>Rozvaděč EAC01; CPU s rozhraním Profinet PN, 8-port switch, dotykový panel 15", paměťová karta 24 MB viz seznam IO, topologie; 35x AI 4-20 mA; 14x AO 4-20 mA; 78x DI 24 VDC; 44x DO 24 VDC; 23x RTD Pt1000 2-wire; 3x komunikační rozhraní Modbus RTU</t>
  </si>
  <si>
    <t>Rozvaděč EAC02; komunikační interface Profinet PN pro vzdálené IO, 16-port switch, dotykový panel 15", viz seznam IO, topologie; 9x AI 4-20 mA; 4x AO 4-20 mA; 27x DI 24 VDC; 20x DO 24 VDC; 2x komunikační rozhraní Modbus RTU</t>
  </si>
  <si>
    <t>Rozvaděč EAC10; komunikační interface Profinet PN pro vzdálené IO, viz seznam IO, topologie; 3x AI 4-20 mA; 2x AI 0-10 V; 2x AO 0-10 V; 4x DI 24 VDC; 2x DO 24 VDC; 1x komunikační rozhraní Modbus RTU</t>
  </si>
  <si>
    <t>Rozvaděč EAC11; komunikační interface Profinet PN pro vzdálené IO, viz seznam IO, topologie; 3x AI 4-20 mA; 2x AI 0-10 V; 2x AO 0-10 V; 4x DI 24 VDC; 2x DO 24 VDC; 1x komunikační rozhraní Modbus RTU</t>
  </si>
  <si>
    <t>Rozvaděč EAC12; komunikační interface Profinet PN pro vzdálené IO, viz seznam IO, topologie; 3x AI 4-20 mA; 2x AI 0-10 V; 2x AO 0-10 V; 4x DI 24 VDC; 2x DO 24 VDC; 1x komunikační rozhraní Modbus RTU</t>
  </si>
  <si>
    <t>Rozvaděč EAC13; komunikační interface Profinet PN pro vzdálené IO, viz seznam IO, topologie; 3x AI 4-20 mA; 2x AI 0-10 V; 2x AO 0-10 V; 4x DI 24 VDC; 2x DO 24 VDC; 1x komunikační rozhraní Modbus RTU</t>
  </si>
  <si>
    <t>Rozvaděč EAC14; komunikační interface Profinet PN pro vzdálené IO, viz seznam IO, topologie; 3x AI 4-20 mA; 2x AI 0-10 V; 2x AO 0-10 V; 4x DI 24 VDC; 2x DO 24 VDC; 1x komunikační rozhraní Modbus RTU</t>
  </si>
  <si>
    <t>Rozvaděč EAC15; komunikační interface Profinet PN pro vzdálené IO, viz seznam IO, topologie; 3x AI 4-20 mA; 2x AI 0-10 V; 2x AO 0-10 V; 4x DI 24 VDC; 2x DO 24 VDC; 1x komunikační rozhraní Modbus RTU</t>
  </si>
  <si>
    <t>Rozvaděč EAC16; komunikační interface Profinet PN pro vzdálené IO, viz seznam IO, topologie; 3x AI 4-20 mA; 2x AI 0-10 V; 2x AO 0-10 V; 4x DI 24 VDC; 2x DO 24 VDC; 1x komunikační rozhraní Modbus RTU</t>
  </si>
  <si>
    <t>Rozvaděč EAC17; komunikační interface Profinet PN pro vzdálené IO, viz seznam IO, topologie; 3x AI 4-20 mA; 2x AI 0-10 V; 2x AO 0-10 V; 4x DI 24 VDC; 2x DO 24 VDC; 1x komunikační rozhraní Modbus RTU</t>
  </si>
  <si>
    <t>Rozvaděč EAC19; komunikační interface Profinet PN pro vzdálené IO, viz seznam IO, topologie; 3x AI 4-20 mA; 2x AI 0-10 V; 2x AO 0-10 V; 4x DI 24 VDC; 2x DO 24 VDC; 1x komunikační rozhraní Modbus RTU</t>
  </si>
  <si>
    <t>Rozvaděč EAC51; CPU s rozhraním Profinet PN, 8-port switch, dotykový panel 15", paměťová karta 24 MB viz seznam IO, topologie; 56x AI 4-20 mA; 21x AO 4-20 mA; 147x DI 24 VDC; 80x DO 24 VDC; 14x RTD Pt1000 2-wire; 3x komunikační rozhraní Modbus RTU</t>
  </si>
  <si>
    <t>Rozvaděč EAC52; komunikační interface Profinet PN pro vzdálené IO, 16-port switch, dotykový panel 15", viz seznam IO, topologie; 4x AI 4-20 mA; 32x DI 24 VDC; 35x DO 24 VDC; 1x komunikační rozhraní Modbus RTU</t>
  </si>
  <si>
    <t>Rozvaděč EAC53; komunikační interface Profinet PN pro vzdálené IO, viz seznam IO, topologie; 5x AI 4-20 mA; 3x AI 0-10 V; 3x AO 0-10 V; 8x DI 24 VDC; 3x DO 24 VDC; 10x RTD Pt1000 2-wire; 1x komunikační rozhraní Modbus RTU</t>
  </si>
  <si>
    <t>Rozvaděč EAC54; komunikační interface Profinet PN pro vzdálené IO, viz seznam IO, topologie; 3x AI 4-20 mA; 2x AI 0-10 V; 2x AO 0-10 V; 4x DI 24 VDC; 2x DO 24 VDC; 5x RTD Pt1000 2-wire; 1x komunikační rozhraní Modbus RTU</t>
  </si>
  <si>
    <t>Rozvaděč EAC55; komunikační interface Profinet PN pro vzdálené IO, viz seznam IO, topologie; 3x AI 4-20 mA; 2x AI 0-10 V; 2x AO 0-10 V; 4x DI 24 VDC; 2x DO 24 VDC; 5x RTD Pt1000 2-wire; 1x komunikační rozhraní Modbus RTU</t>
  </si>
  <si>
    <t>Rozvaděč EAC56; komunikační interface Profinet PN pro vzdálené IO, viz seznam IO, topologie; 3x AI 4-20 mA; 2x AI 0-10 V; 2x AO 0-10 V; 4x DI 24 VDC; 2x DO 24 VDC; 5x RTD Pt1000 2-wire; 1x komunikační rozhraní Modbus RTU</t>
  </si>
  <si>
    <t>Rozvaděč EAC57; komunikační interface Profibus DP pro vzdálené IO,8-port switch, viz seznam IO, topologie; 44x AI 4-20 mA; 31x AO 4-20 mA; 34x DI 24 VDC; 23x DO 24 VDC; 6x RTD Pt1000 2-wire; 1x komunikační rozhraní Modbus RTU</t>
  </si>
  <si>
    <t xml:space="preserve">Rozvaděč EAC70; komunikační interface profibus DP pro vzdálené IO, viz seznam IO, topologie; 12x AI 4-20 mA; 4x AO 4-20 mA; 6x DI 24 VDC; 3x DO 24 VDC; 6x RTD Pt1000 2-wire; </t>
  </si>
  <si>
    <t>Rozvaděč BL; Komunikační procesor CP343-1</t>
  </si>
  <si>
    <t>Rozvaděč DX3.1; CPU, 8-port switch, viz seznam IO, topologie; 24x AI 4-20 mA; 18x AO 4-20 mA; 33x DI 24 VDC; 33x DO 24 VDC; 12x RTD Pt1000 2-wire</t>
  </si>
  <si>
    <t>Rozvaděč RK1; komunikační interface profibus DP pro vzdálené IO, viz seznam IO, topologie; 5x AI 4-20 mA; 96x DI 24 VDC; 77x DO 24 VDC</t>
  </si>
  <si>
    <t>Digitální multimetr, montáž do dveří rozvaděč, rozměr 96x96 mm, LDC displej, napájení 24 VDC, výstup Modbus TCP/IP; umístění viz topologie/přehledové schéma napájení</t>
  </si>
  <si>
    <t>Rozvaděče</t>
  </si>
  <si>
    <t>Rozvaděč EAC01; 230/400 VAC, In=25A, Icw=10 kA / 1 s, IP 54/00; samostatně stojící skříň 1200x400x2000 mm, 100 mm podstavec; výzbroj dle seznamu spotřebičů a seznamu I/O</t>
  </si>
  <si>
    <t>Rozvaděč EAC02; 230/400 VAC, In=25A, Icw=10 kA / 1 s, IP 54/00; nástěnná skříň 600x1000x300 mm; výzbroj dle seznamu spotřebičů a seznamu I/O</t>
  </si>
  <si>
    <t>Rozvaděč EAC10; 230 VAC, In=16A, Icw=10 kA / 1 s, IP 54/00; nástěnná skříň 600x800x300 mm; výzbroj dle seznamu spotřebičů a seznamu I/O</t>
  </si>
  <si>
    <t>Rozvaděč EAC11; 230 VAC, In=16A, Icw=10 kA / 1 s, IP 54/00; nástěnná skříň 600x800x300 mm; výzbroj dle seznamu spotřebičů a seznamu I/O</t>
  </si>
  <si>
    <t>Rozvaděč EAC12; 230 VAC, In=16A, Icw=10 kA / 1 s, IP 54/00; nástěnná skříň 600x800x300 mm; výzbroj dle seznamu spotřebičů a seznamu I/O</t>
  </si>
  <si>
    <t>Rozvaděč EAC13; 230 VAC, In=16A, Icw=10 kA / 1 s, IP 54/00; nástěnná skříň 600x800x300 mm; výzbroj dle seznamu spotřebičů a seznamu I/O</t>
  </si>
  <si>
    <t>Rozvaděč EAC14; 230 VAC, In=16A, Icw=10 kA / 1 s, IP 54/00; nástěnná skříň 600x800x300 mm; výzbroj dle seznamu spotřebičů a seznamu I/O</t>
  </si>
  <si>
    <t>Rozvaděč EAC15; 230 VAC, In=16A, Icw=10 kA / 1 s, IP 54/00; nástěnná skříň 600x800x300 mm; výzbroj dle seznamu spotřebičů a seznamu I/O</t>
  </si>
  <si>
    <t>Rozvaděč EAC16; 230 VAC, In=16A, Icw=10 kA / 1 s, IP 54/00; nástěnná skříň 600x800x300 mm; výzbroj dle seznamu spotřebičů a seznamu I/O</t>
  </si>
  <si>
    <t>Rozvaděč EAC17; 230 VAC, In=16A, Icw=10 kA / 1 s, IP 54/00; nástěnná skříň 600x800x300 mm; výzbroj dle seznamu spotřebičů a seznamu I/O</t>
  </si>
  <si>
    <t>Rozvaděč EAC19; 230 VAC, In=16A, Icw=10 kA / 1 s, IP 54/00; nástěnná skříň 600x800x300 mm; výzbroj dle seznamu spotřebičů a seznamu I/O</t>
  </si>
  <si>
    <t>Rozvaděč EAC51; 230/400 VAC, In=25A, Icw=10 kA / 1 s, IP 54/00; samostatně stojící sestava dvou skříní (1000+1000)x400x2000 mm, 100 mm podstavec; výzbroj dle seznamu spotřebičů a seznamu I/O</t>
  </si>
  <si>
    <t>Rozvaděč EAC52; 230/400 VAC, In=25A, Icw=10 kA / 1 s, IP 54/00; samostatně stojící skříň 800x400x2000 mm, 100 mm podstavec; výzbroj dle seznamu spotřebičů a seznamu I/O</t>
  </si>
  <si>
    <t>Rozvaděč EAC53; 230 VAC, In=16A, Icw=10 kA / 1 s, IP 54/00; nástěnná skříň 600x800x300 mm; výzbroj dle seznamu spotřebičů a seznamu I/O</t>
  </si>
  <si>
    <t>Rozvaděč EAC54; 230 VAC, In=16A, Icw=10 kA / 1 s, IP 54/00; nástěnná skříň 600x800x300 mm; výzbroj dle seznamu spotřebičů a seznamu I/O</t>
  </si>
  <si>
    <t>Rozvaděč EAC55; 230 VAC, In=16A, Icw=10 kA / 1 s, IP 54/00; nástěnná skříň 600x800x300 mm; výzbroj dle seznamu spotřebičů a seznamu I/O</t>
  </si>
  <si>
    <t>Rozvaděč EAC56; 230 VAC, In=16A, Icw=10 kA / 1 s, IP 54/00; nástěnná skříň 600x800x300 mm; výzbroj dle seznamu spotřebičů a seznamu I/O</t>
  </si>
  <si>
    <t>Rozvaděč EAC57; 230 VAC, In=16A, Icw=10 kA / 1 s, IP 54/00; samostatně stojící skříň 1000x400x2000 mm, 100 mm podstavec; výzbroj dle seznamu spotřebičů a seznamu I/O</t>
  </si>
  <si>
    <t>Rozvaděč EAC70; 230/400 VAC, In=200A, Icw=25 kA / 1 s, IP 54/00; samostatně stojící skříň 1000x400x2000 mm, 100 mm podstavec; výzbroj dle seznamu spotřebičů a seznamu I/O</t>
  </si>
  <si>
    <t>Rozvaděč DX3.1; 230/400 VAC, In=16A, Icw=10 kA / 1 s, IP 54/00; samostatně stojící skříň 1200x400x2000 mm, 100 mm podstavec; výzbroj dle seznamu spotřebičů a seznamu I/O</t>
  </si>
  <si>
    <t>Přezbrojení stávajících rozvaděčů</t>
  </si>
  <si>
    <t>Rozvaděč RM1_M1; Icw = 25 kA, vývody bodou napojeny z přípojnic; 2x třífázový nespínaný vývod 7,5 kW; 1x jednofázový nespínaný vývod 1 kW; 2x třífázový nespínaný vývod 37 kW; 2x třífázový spínaný motorový vývod 3,95 kW; viz přehledové schéma napájení</t>
  </si>
  <si>
    <t>Rozvaděč RK1; Icw = 25 kA, vývody bodou napojeny z přípojnic; 2x třífázový nespínaný vývod 630A, PTP 700/5A, 0,5S, multimetr (uveden v části měření spotřeb); 1x třífázový spínaný motorový vývod 1,5 kW; 1x třífázový spínaný vývod pro topné těleso 1 kW; 1x jednofázový nespínaný vývod 1 kW; viz přehledové schéma napájení</t>
  </si>
  <si>
    <t>Rozvaděč RK2; Icw = 25 kA, vývody bodou napojeny z přípojnic; 1x třífázový nespínaný vývod 630A, PTP 700/5A, 0,5S, multimetr (uveden v části měření spotřeb); 1x třífázový spínaný motorový vývod 1,5 kW; 1x třífázový spínaný vývod pro topné těleso 1 kW; 1x jednofázový nespínaný vývod 1 kW; viz přehledové schéma napájení</t>
  </si>
  <si>
    <t>Rozvaděč RKM6; Icw = 25 kA, vývody bodou napojeny z přípojnic; 2x třífázový nespínaný vývod 630A, PTP 700/5A, 0,5S, multimetr (uveden v části měření spotřeb); 1x třífázový spínaný motorový vývod 1,5 kW; 1x třífázový spínaný vývod pro topné těleso 1 kW; 1x jednofázový nespínaný vývod 1 kW; viz přehledové schéma napájení</t>
  </si>
  <si>
    <t>Rozvaděč RM10.4; Icw = 25 kA, vývody bodou napojeny z přípojnic; 1x třífázový nespínaný vývod 630A, PTP 700/5A, 0,5S, multimetr (uveden v části měření spotřeb); 1x třífázový spínaný motorový vývod 1,5 kW; 1x třífázový spínaný vývod pro topné těleso 1 kW; 1x nespínaný vývod 30 kW; 1x jednofázový nespínaný vývod 1 kW; viz přehledové schéma napájení</t>
  </si>
  <si>
    <t>Rozvaděč RHKGJ1; Icw = 25 kA, vývody bodou napojeny z přípojnic; 1x třífázový nespínaný vývod 160 A; 1x třífázový nespínaný vývod 2 kW; viz přehledové schéma napájení</t>
  </si>
  <si>
    <t>Silový rozvaděč ve strojovně chlazení; Icw = 25 kA, vývody bodou napojeny z přípojnic; 1x třífázový nespínaný vývod 80 A; 1x třífázový nespínaný vývod 2 kW; viz přehledové schéma napájení</t>
  </si>
  <si>
    <t>Rozvaděč BL; Icw = 30 kA, vývody bodou napojeny z přípojnic; 5x třífázový nespínaný vývod 630A, PTP 700/5A, 0,5S, multimetr (uveden v části měření spotřeb); 1x třífázový nespínaný vývod 200A, PTP 200/5A, 0,5S, multimetr (uveden v části měření spotřeb); 2x třífázový spínaný motorový vývod 1,5 kW; 2x třífázový spínaný vývod pro topné těleso 1 kW; 4x třífázový vývod s FM 30 kW; 3x třífázový nespínaný vývod 11 kW; 2x třífázový nespínaný vývod 18,5 kW; 1x nespínaný vývod 30 kW; 1x třífázový nespínaný vývod 2 kW; 1x jednofázový nespínaný vývod 1 kW; viz přehledové schéma napájení</t>
  </si>
  <si>
    <t>Rozvaděč RM2; Icw = 25 kA, vývody bodou napojeny z přípojnic; 2x třífázový spínaný motorový vývod 18,5 kW; viz přehledové schéma napájení</t>
  </si>
  <si>
    <t>Kabely</t>
  </si>
  <si>
    <t>Silový kabel pro pevné uložení, měděné jádro, 0,6/1kV, PVC izolace, černý plášť, UV odolný, ZŽ vodič, 3x70+50</t>
  </si>
  <si>
    <t>1-CYKY-J 3x70+50</t>
  </si>
  <si>
    <t>Silový kabel pro pevné uložení, měděné jádro, 0,6/1kV, PVC izolace, černý plášť, UV odolný, ZŽ vodič, 3x95+50</t>
  </si>
  <si>
    <t>1-CYKY-J 3x95+50</t>
  </si>
  <si>
    <t>Silový kabel pro pevné uložení, měděné jádro, 0,6/1kV, PVC izolace, černý plášť, UV odolný, ZŽ vodič, 3x185+95</t>
  </si>
  <si>
    <t>1-CYKY-J 3x185+95</t>
  </si>
  <si>
    <t>Silový kabel pro pevné uložení, měděné jádro, 0,6/1kV, PVC izolace, černý plášť, UV odolný, ZŽ vodič, 4x16</t>
  </si>
  <si>
    <t>1-CYKY-J 4x16</t>
  </si>
  <si>
    <t>Silový kabel pro pevné uložení, měděné jádro, 0,6/1kV, PVC izolace, černý plášť, UV odolný, ZŽ vodič, 4x25</t>
  </si>
  <si>
    <t>1-CYKY-J 4x25</t>
  </si>
  <si>
    <t>Silový kabel pro pevné uložení, měděné jádro, 0,6/1kV, PVC izolace, černý plášť, UV odolný, ZŽ vodič, 4x50</t>
  </si>
  <si>
    <t>1-CYKY-J 4x50</t>
  </si>
  <si>
    <t>Instalační kabel pro pevné uložení, měděné jádro, 450/750V, PVC izolace, černý plášť, UV odolný, ZŽ vodič, 3x1,5</t>
  </si>
  <si>
    <t>CYKY-J 3x1,5</t>
  </si>
  <si>
    <t>Instalační kabel pro pevné uložení, měděné jádro, 450/750V, PVC izolace, černý plášť, UV odolný, ZŽ vodič, 3x2,5</t>
  </si>
  <si>
    <t>CYKY-J 3x2,5</t>
  </si>
  <si>
    <t>Instalační kabel pro pevné uložení, měděné jádro, 450/750V, PVC izolace, černý plášť, UV odolný, ZŽ vodič, 4x1,5</t>
  </si>
  <si>
    <t>CYKY-J 4x1,5</t>
  </si>
  <si>
    <t>Instalační kabel pro pevné uložení, měděné jádro, 450/750V, PVC izolace, černý plášť, UV odolný, ZŽ vodič, 4x2,5</t>
  </si>
  <si>
    <t>CYKY-J 4x2,5</t>
  </si>
  <si>
    <t>Instalační kabel pro pevné uložení, měděné jádro, 450/750V, PVC izolace, černý plášť, UV odolný, ZŽ vodič, 4x4</t>
  </si>
  <si>
    <t>CYKY-J 4x4</t>
  </si>
  <si>
    <t>Instalační kabel pro pevné uložení, měděné jádro, 450/750V, PVC izolace, černý plášť, UV odolný, ZŽ vodič,4x6</t>
  </si>
  <si>
    <t>CYKY-J 4x6</t>
  </si>
  <si>
    <t>Instalační kabel pro pevné uložení, měděné jádro, 450/750V, PVC izolace, černý plášť, UV odolný, ZŽ vodič, 4x10</t>
  </si>
  <si>
    <t>CYKY-J 4x10</t>
  </si>
  <si>
    <t>Instalační kabel pro pevné uložení, měděné jádro, 450/750V, PVC izolace, černý plášť, UV odolný, ZŽ vodič, 5x1,5</t>
  </si>
  <si>
    <t>CYKY-J 5x1,5</t>
  </si>
  <si>
    <t>Instalační kabel pro pevné uložení, měděné jádro, 450/750V, PVC izolace, černý plášť, UV odolný, ZŽ vodič, 5x2,5</t>
  </si>
  <si>
    <t>CYKY-J 5x2,5</t>
  </si>
  <si>
    <t>Instalační kabel pro pevné uložení, měděné jádro, 450/750V, PVC izolace, černý plášť, UV odolný, ZŽ vodič, 5x4</t>
  </si>
  <si>
    <t>CYKY-J 5x4</t>
  </si>
  <si>
    <t>Instalační kabel pro pevné uložení, měděné jádro, 450/750V, PVC izolace, černý plášť, UV odolný, ZŽ vodič, 5x6</t>
  </si>
  <si>
    <t>CYKY-J 5x6</t>
  </si>
  <si>
    <t>Instalační kabel pro pevné uložení, měděné jádro, 450/750V, PVC izolace, černý plášť, UV odolný, ZŽ vodič, 5x10</t>
  </si>
  <si>
    <t>CYKY-J 5x10</t>
  </si>
  <si>
    <t>Instalační kabel pro pevné uložení, měděné jádro, 450/750V, PVC izolace, černý plášť, UV odolný, bez ZŽ vodiče, 4x1,5</t>
  </si>
  <si>
    <t>CYKY-O 4x1,5</t>
  </si>
  <si>
    <t>Instalační kabel pro pevné uložení, měděné jádro, 450/750V, PVC izolace, černý plášť, UV odolný, bez ZŽ vodiče, 7x1,5</t>
  </si>
  <si>
    <t>CYKY-O 7x1,5</t>
  </si>
  <si>
    <t>Instalační kabel pro pevné uložení, měděné jádro, 450/750V, PVC izolace, černý plášť, UV odolný, bez ZŽ vodiče, 12x1,5</t>
  </si>
  <si>
    <t>CYKY-O 12x1,5</t>
  </si>
  <si>
    <t>Datový kabel, stíněný, PVC izolace, kategorie 6</t>
  </si>
  <si>
    <t>FTP cat 6</t>
  </si>
  <si>
    <t>Signalizační kabel, měděné jádro, kroucené páry, celkové stínění, PVC izolace, šedý plášť, 1x2x0,8</t>
  </si>
  <si>
    <t>J-Y(ST)Y 1x2x0,8</t>
  </si>
  <si>
    <t>Signalizační kabel, měděné jádro, kroucené páry, celkové stínění, PVC izolace, šedý plášť, 2x2x0,8</t>
  </si>
  <si>
    <t>J-Y(ST)Y 2x2x0,8</t>
  </si>
  <si>
    <t>Signalizační kabel, měděné jádro, kroucené páry, celkové stínění, PVC izolace, šedý plášť, 4x2x0,8</t>
  </si>
  <si>
    <t>J-Y(ST)Y 4x2x0,8</t>
  </si>
  <si>
    <t>Ovládací kabel, měděné jádro, celkové stínění, PVC izolace, šedý plášť, bez ZŽ žíly, 4x1</t>
  </si>
  <si>
    <t>JYTY-O 4x1</t>
  </si>
  <si>
    <t>Ovládací kabel, měděné jádro, celkové stínění, PVC izolace, šedý plášť, bez ZŽ žíly, 7x1</t>
  </si>
  <si>
    <t>JYTY-O 7x1</t>
  </si>
  <si>
    <t>Ovládací kabel, měděné jádro, celkové stínění, PVC izolace, šedý plášť, bez ZŽ žíly, 14x1</t>
  </si>
  <si>
    <t>JYTY-O 14x1</t>
  </si>
  <si>
    <t>Ovládací kabel, měděné jádro, celkové stínění, PVC izolace, šedý plášť, bez ZŽ žíly, 19x1</t>
  </si>
  <si>
    <t>JYTY-O 19x1</t>
  </si>
  <si>
    <t>Silový kabel pro příležitostné pohyblivé uložení, stíněný, jemně laněné měděné jádro, 0,6/1kV, PVC izolace, černý plášť, UV odolný, ZŽ vodič, 4G4</t>
  </si>
  <si>
    <t>Olflex classic 110 CY BLACK 4G4</t>
  </si>
  <si>
    <t>Silový kabel pro příležitostné pohyblivé uložení, stíněný, jemně laněné měděné jádro, 0,6/1kV, PVC izolace, černý plášť, UV odolný, ZŽ vodič, 4G10</t>
  </si>
  <si>
    <t>Olflex classic 110 CY BLACK 4G10</t>
  </si>
  <si>
    <t>Silový kabel pro příležitostné pohyblivé uložení, stíněný, jemně laněné měděné jádro, 0,6/1kV, PVC izolace, černý plášť, UV odolný, ZŽ vodič, 4G25</t>
  </si>
  <si>
    <t>Olflex classic 110 CY BLACK 4G25</t>
  </si>
  <si>
    <t>Silový kabel pro příležitostné pohyblivé uložení, stíněný, jemně laněné měděné jádro, 0,6/1kV, PVC izolace, černý plášť, UV odolný, ZŽ vodič, 4G185</t>
  </si>
  <si>
    <t>Olflex servo 2XSLCH-JB 4G185</t>
  </si>
  <si>
    <t>Zemnící vodič, pevné jádro, PVC izolace, zelenožlutý, 1x6</t>
  </si>
  <si>
    <t>CYA 6 ZŽ</t>
  </si>
  <si>
    <t>Zemnící vodič, pevné jádro, PVC izolace, zelenožlutý, 1x16</t>
  </si>
  <si>
    <t>CYA 16 ZŽ</t>
  </si>
  <si>
    <t>Zemnící vodič, pevné jádro, PVC izolace, zelenožlutý, 1x25</t>
  </si>
  <si>
    <t>CYA 25 ZŽ</t>
  </si>
  <si>
    <t>Kabelové štítky a pomocný materiál (stahovací pásky, atd.)</t>
  </si>
  <si>
    <t>Drátěný kabelový žlab 100x50 včetně víka, nosného a kotvícího materiálu, galvanický zinek</t>
  </si>
  <si>
    <t>Drátěný kabelový žlab 50x50 včetně víka, nosného a kotvícího materiálu, žárový zinek</t>
  </si>
  <si>
    <t>Drátěný kabelový žlab 200x50 včetně víka, nosného a kotvícího materiálu, žárový zinek</t>
  </si>
  <si>
    <t>Drátěný kabelový žlab 400x50 včetně víka, nosného a kotvícího materiálu, žárový zinek</t>
  </si>
  <si>
    <t>Plný kabelový žlab 100x60 včetně víka, nosného a kotvícího materiálu, žárový zinek</t>
  </si>
  <si>
    <t>Plný kabelový žlab 200x60 včetně víka, nosného a kotvícího materiálu, žárový zinek</t>
  </si>
  <si>
    <t>Plný kabelový žlab 400x60 včetně víka, nosného a kotvícího materiálu, žárový zinek</t>
  </si>
  <si>
    <t>Plný kabelový žlab 150x100 včetně víka, nosného a kotvícího materiálu, žárový zinek</t>
  </si>
  <si>
    <t>Plný kabelový žlab 500x100 včetně víka, nosného a kotvícího materiálu, žárový zinek</t>
  </si>
  <si>
    <t>Přepážka do drátěného žlabu, výška bočnice 50 mm, žárový zinek</t>
  </si>
  <si>
    <t>Přepážka do plného žlabu, výška bočnice 60 mm, žárový zinek</t>
  </si>
  <si>
    <t>Přepážka do plného žlabu, výška bočnice 100 mm, žárový zinek</t>
  </si>
  <si>
    <t>Pomocný materiál pro konstrukce a plastnové trubky, ekvipotenciální svorkovnice, atd.</t>
  </si>
  <si>
    <t>Demontáže</t>
  </si>
  <si>
    <t>Zajištění a odpojení kompresorů a rušené části technologie chlazení</t>
  </si>
  <si>
    <t>Demontáž stávajících kabelů k rušené technologii</t>
  </si>
  <si>
    <t>Demontáž nepoužívaných rozvaděčů ve strojovně chlazení ve starém závodě</t>
  </si>
  <si>
    <t>Demontáž vývodů s rozběhem Y-D pro stávající kompresory ve stávajících rozvaděčích z důvodu uvolnění místa pro vývody pro nové kompresory, tepelná čerpadla a další vývody</t>
  </si>
  <si>
    <t>Demontáž softstartérů pro stávající kompresory ve strojovnách v novém i ve starém závodě</t>
  </si>
  <si>
    <t>Demontáž frekvenčních měničů stávajících kompresorů</t>
  </si>
  <si>
    <t>Výchozí revize elektro</t>
  </si>
  <si>
    <t>Úprava stávajícího SW pro PLC a HMI z důvodu integrace nové technologie</t>
  </si>
  <si>
    <t>Výrobní a montážní dokumentace</t>
  </si>
  <si>
    <t>Tvorba SW pro PLC a HMI</t>
  </si>
  <si>
    <t>Oživení technologie</t>
  </si>
  <si>
    <t>Zkoušky 1:1</t>
  </si>
  <si>
    <t xml:space="preserve">Komplexní zkoušky </t>
  </si>
  <si>
    <t>Zaškolení obsluhy</t>
  </si>
  <si>
    <t>Likvidace odpadů a demontovaných zařízení</t>
  </si>
  <si>
    <t>Chladicí stroje</t>
  </si>
  <si>
    <t>Médium</t>
  </si>
  <si>
    <t>Chladicí výkon</t>
  </si>
  <si>
    <t>Pe</t>
  </si>
  <si>
    <t>Te/Tc</t>
  </si>
  <si>
    <t>Chladící stroj EGC1.RC1</t>
  </si>
  <si>
    <t>Šroubový kompresor K 1.1, včetně řídicího systému, řízeno externím FM</t>
  </si>
  <si>
    <t>NH3</t>
  </si>
  <si>
    <t>1075</t>
  </si>
  <si>
    <t>kW</t>
  </si>
  <si>
    <t>-10/+33</t>
  </si>
  <si>
    <t>°C</t>
  </si>
  <si>
    <t>Chladící stroj EGC1.RC2</t>
  </si>
  <si>
    <t>Šroubový kompresor K 1.2, včetně řídicího systému, řízeno externím FM</t>
  </si>
  <si>
    <t>448</t>
  </si>
  <si>
    <t>-40/+33</t>
  </si>
  <si>
    <t>Chladící stroj EGC1.RC3</t>
  </si>
  <si>
    <t>Šroubový kompresor K 1.3, včetně řídicího systému, řízeno externím FM</t>
  </si>
  <si>
    <t>Základ pro chladicí stroj EGC1.RC1</t>
  </si>
  <si>
    <t>Vodorovné konstrukce, úpravy povrchů, podlahy a osazování výplní ostatní</t>
  </si>
  <si>
    <t>Základ pro chladicí stroj EGC1.RC2</t>
  </si>
  <si>
    <t>Základ pro chladicí stroj EGC1.RC3</t>
  </si>
  <si>
    <t>Tepelná čerpadla</t>
  </si>
  <si>
    <t>Topný výkon</t>
  </si>
  <si>
    <r>
      <t>T</t>
    </r>
    <r>
      <rPr>
        <b/>
        <i/>
        <vertAlign val="subscript"/>
        <sz val="9"/>
        <color theme="3"/>
        <rFont val="Calibri"/>
        <family val="2"/>
        <charset val="238"/>
      </rPr>
      <t>voda</t>
    </r>
  </si>
  <si>
    <t>Tepelné čerpadlo EGC1.HP1</t>
  </si>
  <si>
    <t>Bloková jednotka včetně rozvaděče a řídicího systému</t>
  </si>
  <si>
    <t>55/70</t>
  </si>
  <si>
    <t>Tepelné čerpadlo EGC1.HP2</t>
  </si>
  <si>
    <t>Základ pro tepelné čerpadlo EGC1.HP1</t>
  </si>
  <si>
    <t>Základ pro tepelné čerpadlo EGC1.HP2</t>
  </si>
  <si>
    <t>Frekvenční měniče</t>
  </si>
  <si>
    <t>Výkon</t>
  </si>
  <si>
    <t>Frekvenční měnič pro chladící stroj EGC1.RC1</t>
  </si>
  <si>
    <t>Frekvenční měnič pro kompresor K 1.1, včetně příslušenství</t>
  </si>
  <si>
    <t>Frekvenční měnič pro chladící stroj EGC1.RC2</t>
  </si>
  <si>
    <t>Frekvenční měnič pro kompresor K 1.2, včetně příslušenství</t>
  </si>
  <si>
    <t>Frekvenční měnič pro chladící stroj EGC1.RC3</t>
  </si>
  <si>
    <t>Frekvenční měnič pro kompresor K 1.3, včetně příslušenství</t>
  </si>
  <si>
    <t>Chladící stroj EGC2.RC1</t>
  </si>
  <si>
    <t>Šroubový kompresor K 2.1, včetně řídicího systému, řízeno externím FM</t>
  </si>
  <si>
    <t>1175</t>
  </si>
  <si>
    <t>315</t>
  </si>
  <si>
    <t>-13/+33</t>
  </si>
  <si>
    <t>Chladící stroj EGC2.RC2</t>
  </si>
  <si>
    <t>Šroubový kompresor K 2.2, včetně řídicího systému, řízeno externím FM</t>
  </si>
  <si>
    <t>Základ pro chladicí stroj EGC2.RC1</t>
  </si>
  <si>
    <t>Základ pro chladicí stroj EGC2.RC2</t>
  </si>
  <si>
    <t>Tepelné čerpadlo EGC2.HP1</t>
  </si>
  <si>
    <t>Tepelné čerpadlo EGC2.HP2</t>
  </si>
  <si>
    <t>Jednotka smontovaná na místě, včetně rozvaděče, FM a řídicího systému</t>
  </si>
  <si>
    <t>Tepelné čerpadlo EGC2.HP3</t>
  </si>
  <si>
    <t>88/93</t>
  </si>
  <si>
    <t>Základ pro tepelné čerpadlo EGC2.HP1</t>
  </si>
  <si>
    <t>Základ pro tepelné čerpadlo EGC2.HP2</t>
  </si>
  <si>
    <t>Základ pro tepelné čerpadlo EGC2.HP3</t>
  </si>
  <si>
    <t>Frekvenční měnič pro kompresor K 2.1, včetně příslušenství</t>
  </si>
  <si>
    <t>355</t>
  </si>
  <si>
    <t>Frekvenční měnič pro kompresor K 2.2, včetně příslušenství</t>
  </si>
  <si>
    <t>Průtok</t>
  </si>
  <si>
    <t>H</t>
  </si>
  <si>
    <t>Oběhové čerpadlo 1.1</t>
  </si>
  <si>
    <t>Čerpadlo řízeno externím FM</t>
  </si>
  <si>
    <t>35%MPG</t>
  </si>
  <si>
    <t>m3/h</t>
  </si>
  <si>
    <t>Oběhové čerpadlo 1.2</t>
  </si>
  <si>
    <t xml:space="preserve"> m3/h</t>
  </si>
  <si>
    <t>Frekvenční měnič pro oběhové čerpadlo 1.1</t>
  </si>
  <si>
    <t>Frekvenční měnič pro oběhové čerpadlo 1.1, včetně příslušenství</t>
  </si>
  <si>
    <t>7,5</t>
  </si>
  <si>
    <t>Frekvenční měnič pro oběhové čerpadlo 1.2</t>
  </si>
  <si>
    <t>Frekvenční měnič pro oběhové čerpadlo 1.2, včetně příslušenství</t>
  </si>
  <si>
    <t>Suchý chladič</t>
  </si>
  <si>
    <t>Suchý chladič / Dry cooler</t>
  </si>
  <si>
    <t>Suchý chladič s EC motory</t>
  </si>
  <si>
    <t>35% ETG</t>
  </si>
  <si>
    <t>270</t>
  </si>
  <si>
    <t>3,95</t>
  </si>
  <si>
    <t>+55/+45</t>
  </si>
  <si>
    <t xml:space="preserve">Podpůrná ocelová konstrukce </t>
  </si>
  <si>
    <t>Dle návrhu Ing. Robenka, hmotnost cca 670 kg</t>
  </si>
  <si>
    <t>Expanzní nádoby</t>
  </si>
  <si>
    <t>Velikost</t>
  </si>
  <si>
    <t>Expanzní nádoba</t>
  </si>
  <si>
    <t>Expanzní nádoba pro okruh chlazení oleje, včetně příslušenství</t>
  </si>
  <si>
    <t>400</t>
  </si>
  <si>
    <t>l</t>
  </si>
  <si>
    <t>11</t>
  </si>
  <si>
    <t>Potrubí</t>
  </si>
  <si>
    <t>Cena dodávky</t>
  </si>
  <si>
    <t>Cena izolace</t>
  </si>
  <si>
    <t xml:space="preserve">Množství     </t>
  </si>
  <si>
    <t>Norma</t>
  </si>
  <si>
    <t>Tlak</t>
  </si>
  <si>
    <t>Typ izolace</t>
  </si>
  <si>
    <t>Min. tloušťka izolace</t>
  </si>
  <si>
    <t>Typ objímky</t>
  </si>
  <si>
    <t>Množství</t>
  </si>
  <si>
    <t>NH3 -10°C_Sání_NOVÉ</t>
  </si>
  <si>
    <t>Potrubí rovné</t>
  </si>
  <si>
    <t xml:space="preserve">Potrubí rovné </t>
  </si>
  <si>
    <t>Potrubí rovné DIN 2448-219.1x6.3</t>
  </si>
  <si>
    <t>P235GH</t>
  </si>
  <si>
    <t>1.0345</t>
  </si>
  <si>
    <t>DIN 2448</t>
  </si>
  <si>
    <t>PS25</t>
  </si>
  <si>
    <t>PK-Kaučuk + Al.oplech</t>
  </si>
  <si>
    <t>2x25</t>
  </si>
  <si>
    <t>mm</t>
  </si>
  <si>
    <t>Masivní objímka chladová (s izolační vložkou)</t>
  </si>
  <si>
    <t>Potrubí rovné DIN 2448-168.3x4.5</t>
  </si>
  <si>
    <t>Potrubí rovné DIN 2448-60.3x2.9</t>
  </si>
  <si>
    <t>Potrubí rovné DIN 2448-21.3x2.0</t>
  </si>
  <si>
    <t>Koleno 90°</t>
  </si>
  <si>
    <t>Koleno DIN 2605-1-90-3-168.3x4.5</t>
  </si>
  <si>
    <t>ks/pcs</t>
  </si>
  <si>
    <t>DIN 2605</t>
  </si>
  <si>
    <t>Koleno DIN 2605-1-90-3-60.3x2.9</t>
  </si>
  <si>
    <t>Koleno DIN 2605-1-90-3-21.3x2.0</t>
  </si>
  <si>
    <t>Redukce conc.</t>
  </si>
  <si>
    <t>Redukce</t>
  </si>
  <si>
    <t>Redukce DIN 2616-2-C-219.1x6.3-168.3x4.5</t>
  </si>
  <si>
    <t>200x150</t>
  </si>
  <si>
    <t>DIN 2616</t>
  </si>
  <si>
    <t>Redukce DIN 2616-2-C-168.3x4.5-139.7x4.0</t>
  </si>
  <si>
    <t>150x125</t>
  </si>
  <si>
    <t>Redukce DIN 2616-2-C-60.3x2.9-48.3x2.6</t>
  </si>
  <si>
    <t>50x40</t>
  </si>
  <si>
    <t>Klenuté dno</t>
  </si>
  <si>
    <t>Klenuté dno DIN 2617-168.3x4.5-C</t>
  </si>
  <si>
    <t>DIN 2617</t>
  </si>
  <si>
    <t>T-kus 90°</t>
  </si>
  <si>
    <t>T-kus</t>
  </si>
  <si>
    <t>T-kus DIN 2615-2-168.3x4.5</t>
  </si>
  <si>
    <t>DIN 2615</t>
  </si>
  <si>
    <t>T-kus 90° red.</t>
  </si>
  <si>
    <t>T-kus DIN 2615-2-219.1x6.3-168.3x4.5</t>
  </si>
  <si>
    <t>NH3_-40°C_Sání_NOVÉ</t>
  </si>
  <si>
    <t>Potrubí rovné DIN 2448-273.0x7.1</t>
  </si>
  <si>
    <t>3x32</t>
  </si>
  <si>
    <t>Koleno DIN 2605-1-90-3-273.0x7.1</t>
  </si>
  <si>
    <t>Koleno DIN 2605-1-90-3-219.1x6.3</t>
  </si>
  <si>
    <t>Redukce DIN 2616-2-C-273.0x6.3-219.1x6.3</t>
  </si>
  <si>
    <t>250x200</t>
  </si>
  <si>
    <t>Klenuté dno DIN 2617-273.0x7.1-C</t>
  </si>
  <si>
    <t>Klenuté dno DIN 2617-219.1x6.3-C</t>
  </si>
  <si>
    <t>NH3_Výtlak_NOVÉ</t>
  </si>
  <si>
    <t>Minerální vata + Al.oplech</t>
  </si>
  <si>
    <t>Masivní objímka (s gumovou vložkou)</t>
  </si>
  <si>
    <t>Potrubí rovné DIN 2448-139.7x4.0</t>
  </si>
  <si>
    <t>Potrubí rovné DIN 2448-114.3x3.6</t>
  </si>
  <si>
    <t>Potrubí rovné DIN 2448-88.9x3.2</t>
  </si>
  <si>
    <t>Potrubí rovné DIN 2448-76.1x2.9</t>
  </si>
  <si>
    <t>Potrubí rovné DIN 2448-33.7x2.6</t>
  </si>
  <si>
    <t>Potrubí rovné DIN 2448-26.9x2.3</t>
  </si>
  <si>
    <t>Potrubí rovné DIN 2448-10.2x1.8</t>
  </si>
  <si>
    <t>Koleno DIN 2605-1-90-3-139.7x4.0</t>
  </si>
  <si>
    <t>Koleno DIN 2605-1-90-3-114.3x3.6</t>
  </si>
  <si>
    <t>Koleno DIN 2605-1-90-3-88.9x3.2</t>
  </si>
  <si>
    <t>Koleno DIN 2605-1-90-3-33.7x2.6</t>
  </si>
  <si>
    <t>Koleno DIN 2605-1-90-3-26.9x2.3</t>
  </si>
  <si>
    <t>Redukce DIN 2616-2-C-168.3x4.5-114.3x3.6</t>
  </si>
  <si>
    <t>150x100</t>
  </si>
  <si>
    <t>Redukce DIN 2616-2-C-139.7x4.0-114.3x3.6</t>
  </si>
  <si>
    <t>125x100</t>
  </si>
  <si>
    <t>Redukce DIN 2616-2-C-114.3x3.6-88.9x3.2</t>
  </si>
  <si>
    <t>100x80</t>
  </si>
  <si>
    <t>Redukce DIN 2616-2-C-33.7x2.6-21.3x2.0</t>
  </si>
  <si>
    <t>25x15</t>
  </si>
  <si>
    <t>Welding neck Příruba</t>
  </si>
  <si>
    <t>Příruba</t>
  </si>
  <si>
    <t>Příruba C 80x88.9 DIN 2634, PN40, s perem</t>
  </si>
  <si>
    <t>DIN 2634</t>
  </si>
  <si>
    <t>PS40</t>
  </si>
  <si>
    <t>Příruba C 20x26.9 DIN 2634, PN40, s perem</t>
  </si>
  <si>
    <t>Klenuté dno DIN 2617-139.7x4.0-C</t>
  </si>
  <si>
    <t>Klenuté dno DIN 2617-114.3x3.6-C</t>
  </si>
  <si>
    <t>Klenuté dno DIN 2617-88.9x3.2-C</t>
  </si>
  <si>
    <t>Klenuté dno DIN 2617-76.1x2.9-C</t>
  </si>
  <si>
    <t>T-kus DIN 2615-2-139.7x4.0</t>
  </si>
  <si>
    <t>T-kus DIN 2615-2-88.9x3.2</t>
  </si>
  <si>
    <t>T-kus DIN 2615-2-139.7x4.0-114.3x3.6</t>
  </si>
  <si>
    <t>T-kus DIN 2615-2-26.9x2.3-21.3x2.0</t>
  </si>
  <si>
    <t>20x15</t>
  </si>
  <si>
    <t>NH3_Mokré sání_NOVÉ</t>
  </si>
  <si>
    <t>Koleno DIN 2605-1-90-3-76.1x2.9</t>
  </si>
  <si>
    <t>Redukce DIN 2616-2-C-114.3x3.6-76.1x2.9</t>
  </si>
  <si>
    <t>100x65</t>
  </si>
  <si>
    <t>Redukce DIN 2616-2-C-88.9x3.2-60.3x2.9</t>
  </si>
  <si>
    <t>80x50</t>
  </si>
  <si>
    <t>Redukce DIN 2616-2-C-76.1x2.9-60.3x2.9</t>
  </si>
  <si>
    <t>60x50</t>
  </si>
  <si>
    <t>T-kus DIN 2615-2-114.3x3.6-88.9x3.2</t>
  </si>
  <si>
    <t>T-kus DIN 2615-2-114.3x3.6-76.1x2.9</t>
  </si>
  <si>
    <t>NH3_Kapalina_chlazení oleje_NOVÉ</t>
  </si>
  <si>
    <t>Bez izolace</t>
  </si>
  <si>
    <t>Potrubí rovné DIN 2448-48.3x2.6</t>
  </si>
  <si>
    <t>Koleno DIN 2605-1-90-3-48.3x2.6</t>
  </si>
  <si>
    <t>Redukce ecc.</t>
  </si>
  <si>
    <t>Redukce DIN 2616-2-E-88.9x3.2-48.3x2.6</t>
  </si>
  <si>
    <t>80x40</t>
  </si>
  <si>
    <t>Klenuté dno DIN 2617-48.3x2.6-C</t>
  </si>
  <si>
    <t>T-kus DIN 2615-2-48.3x2.6</t>
  </si>
  <si>
    <t>NH3_Páry_Chlazení oleje_NOVÉ</t>
  </si>
  <si>
    <t>65x50</t>
  </si>
  <si>
    <t>NH3_Pojišťovací potrubí</t>
  </si>
  <si>
    <t>Potrubí rovné DIN 2448-42.4x2.6</t>
  </si>
  <si>
    <t>Koleno DIN 2605-1-90-3-42.4x2.6</t>
  </si>
  <si>
    <t>Redukce DIN 2616-2-C-48.3x2.6-42.4x2.6</t>
  </si>
  <si>
    <t>40x32</t>
  </si>
  <si>
    <t>Redukce DIN 2616-2-C-42.4x2.6-33.7x2.6</t>
  </si>
  <si>
    <t>32x25</t>
  </si>
  <si>
    <t>T-kus DIN 2615-2-42.4x2.6</t>
  </si>
  <si>
    <t>T-kus DIN 2615-2-33.7x2.6</t>
  </si>
  <si>
    <t>MPG_chlazení olej</t>
  </si>
  <si>
    <t>Potrubí rovné DIN 17457-139.7x2.0</t>
  </si>
  <si>
    <t>AISI 304</t>
  </si>
  <si>
    <t>1.4301</t>
  </si>
  <si>
    <t>DIN 17457</t>
  </si>
  <si>
    <t>PS16</t>
  </si>
  <si>
    <t>Potrubí rovné DIN 17457-114.3x2.0</t>
  </si>
  <si>
    <t>Potrubí rovné DIN 17457-88.9x2.0</t>
  </si>
  <si>
    <t>Potrubí rovné DIN 17457-76.1x2.0</t>
  </si>
  <si>
    <t>Potrubí rovné DIN 17457-42.4x2.0</t>
  </si>
  <si>
    <t>Potrubí rovné DIN 17457-33.7x2.0</t>
  </si>
  <si>
    <t>Potrubí rovné DIN 17457-26.9x2.0</t>
  </si>
  <si>
    <t>Potrubí rovné DIN 17457-21.3x2.0</t>
  </si>
  <si>
    <t>Koleno DIN 2605-1-90-3-139.7x2.0</t>
  </si>
  <si>
    <t>Koleno DIN 2605-1-90-3-114.3x2.0</t>
  </si>
  <si>
    <t>Koleno DIN 2605-1-90-3-88.9x2.0</t>
  </si>
  <si>
    <t>Koleno DIN 2605-1-90-3-76.1x2.0</t>
  </si>
  <si>
    <t>Koleno DIN 2605-1-90-3-42.4x2.0</t>
  </si>
  <si>
    <t>Koleno DIN 2605-1-90-3-33.7x2.0</t>
  </si>
  <si>
    <t>Koleno DIN 2605-1-90-3-26.9x2.0</t>
  </si>
  <si>
    <t>Redukce DIN 2616-2-C-139.7x2.0-88.9x2.0</t>
  </si>
  <si>
    <t>125x80</t>
  </si>
  <si>
    <t>Redukce DIN 2616-2-C-139.7x2.0-114.3x2.0</t>
  </si>
  <si>
    <t>Redukce DIN 2616-2-C-114.3x2.0-88.9x2.0</t>
  </si>
  <si>
    <t>Redukce DIN 2616-2-C-114.3x2.0-76.1x2.0</t>
  </si>
  <si>
    <t>Redukce DIN 2616-2-C-88.9x2.0-76.1x2.0</t>
  </si>
  <si>
    <t>80x65</t>
  </si>
  <si>
    <t>Redukce DIN 2616-2-C-88.9x2.0-60.3x2.0</t>
  </si>
  <si>
    <t>Redukce DIN 2616-2-C-76.1x2.0-48.3x2.0</t>
  </si>
  <si>
    <t>65x40</t>
  </si>
  <si>
    <t>Redukce DIN 2616-2-C-76.1x2.0-60.3x2.0</t>
  </si>
  <si>
    <t>Welding plate Příruba</t>
  </si>
  <si>
    <t>Příruba C 125x139.7 EN1092-1 TYP01</t>
  </si>
  <si>
    <t>EN1092-1 TYP01</t>
  </si>
  <si>
    <t>Příruba C 100x114.3 EN1092-1 TYP01</t>
  </si>
  <si>
    <t>Příruba C 80x88.9 EN1092-1 TYP01</t>
  </si>
  <si>
    <t>Příruba C 65x76.1 EN1092-1 TYP01</t>
  </si>
  <si>
    <t>Příruba C 32x42.4 EN1092-1 TYP01</t>
  </si>
  <si>
    <t>T-kus DIN 2615-2-21.3x2.0</t>
  </si>
  <si>
    <t>T-kus DIN 2615-2-42.4x2.6-33.7x2.6</t>
  </si>
  <si>
    <t>ORIENTAČNÍ DEMONTÁŽE stávajících potrubí NH3 včetně izolace, včetně následné likvidace</t>
  </si>
  <si>
    <t>Potrubí rovné DIN 2458-42.4x2.6</t>
  </si>
  <si>
    <t>1.0254</t>
  </si>
  <si>
    <t>Redukce DIN 2616-2-C-88.9x3.2-48.3x2.6</t>
  </si>
  <si>
    <t>Redukce DIN 2616-2-C-76.1x2.9-42.4x2.6</t>
  </si>
  <si>
    <t>65x32</t>
  </si>
  <si>
    <t>Příruba 40x48.3 EN1092-1 TYP01</t>
  </si>
  <si>
    <t>Příruba 32x42.4 EN1092-1 TYP01</t>
  </si>
  <si>
    <t>T-kus DIN 2615-2-273.0x8.8-219.1x6.3</t>
  </si>
  <si>
    <t>150</t>
  </si>
  <si>
    <t>125</t>
  </si>
  <si>
    <t>100</t>
  </si>
  <si>
    <t>Potrubí rovné DIN 17457-60.3x2.0</t>
  </si>
  <si>
    <t>50</t>
  </si>
  <si>
    <t>32</t>
  </si>
  <si>
    <t>25</t>
  </si>
  <si>
    <t>20</t>
  </si>
  <si>
    <t>15</t>
  </si>
  <si>
    <t>35%MPG pro chlazení oleje nových kompresorů</t>
  </si>
  <si>
    <t>65</t>
  </si>
  <si>
    <t>Koleno DIN 2605-1-90-3-60.3x2.0</t>
  </si>
  <si>
    <t>Koleno DIN 2605-1-45-3-33.7x2.0</t>
  </si>
  <si>
    <t>Redukce DIN 2616-2-C-60.3x2.0-48.3x2.0</t>
  </si>
  <si>
    <t>Příruba C 50x60.3 EN1092-1 TYP01</t>
  </si>
  <si>
    <t>Klenuté dno DIN 2617-60.3x2.9-C</t>
  </si>
  <si>
    <t>T-kus DIN 2615-2-60.3x2.9</t>
  </si>
  <si>
    <t>T-kus DIN 2615-2-76.1x2.9-60.3x2.9</t>
  </si>
  <si>
    <t>NH3_Sání -13°C_NOVÉ (kompresory)</t>
  </si>
  <si>
    <t>Potrubí rovné DIN 2448-323.9x8.0</t>
  </si>
  <si>
    <t>300</t>
  </si>
  <si>
    <t>32+25</t>
  </si>
  <si>
    <t>200</t>
  </si>
  <si>
    <t>Klenuté dno DIN 2617-323.9x8.0-C</t>
  </si>
  <si>
    <t>NH3_Výtlak_NOVÉ (kompresory)</t>
  </si>
  <si>
    <t>80</t>
  </si>
  <si>
    <t>6</t>
  </si>
  <si>
    <t>Redukce DIN 2616-2-C-139.7x4.0-88.9x3.2</t>
  </si>
  <si>
    <t>Příruba C 65x76.1 DIN 2634</t>
  </si>
  <si>
    <t>NH3_Pojistné potrubí_NOVÉ</t>
  </si>
  <si>
    <t>Příruba C 25x33.7 DIN 2634, s perem</t>
  </si>
  <si>
    <t>Příruba C 20x26.9 DIN 2634, s perem</t>
  </si>
  <si>
    <t>Příruba C 15x21.3 DIN 2634, s perem</t>
  </si>
  <si>
    <t>NH3_Sání +29°C_NOVÉ</t>
  </si>
  <si>
    <t>T-kus DIN 2615-2-114.3x3.6</t>
  </si>
  <si>
    <t>NH3_Výtlak HP_NOVÉ (Tepelná čerpadla)</t>
  </si>
  <si>
    <t>Redukce DIN 2616-2-C-88.9x3.2-76.1x2.9</t>
  </si>
  <si>
    <t>Redukce DIN 2616-2-C-88.9x3.2-60.3x2.9-1.0037</t>
  </si>
  <si>
    <t>NH3_Wet Gas_NOVÉ</t>
  </si>
  <si>
    <t>40</t>
  </si>
  <si>
    <t>Redukce DIN 2616-2-C-114.3x3.6-60.3x2.9</t>
  </si>
  <si>
    <t>100x50</t>
  </si>
  <si>
    <t>T-kus DIN 2615-2-139.7x4.0-88.9x3.2</t>
  </si>
  <si>
    <t xml:space="preserve">NH3_Odlučovač +29°C </t>
  </si>
  <si>
    <t>NH3_JCI-Výtlak (nový kondenzátor NH3 pro TČ1)</t>
  </si>
  <si>
    <t>Příruba C 40x48.3 DIN 2634</t>
  </si>
  <si>
    <t>NH3_JCI-Kapalina (nový kondenzátor NH3 pro TČ1)</t>
  </si>
  <si>
    <t>DEMONTÁŽE - ORIENTAČNĚ</t>
  </si>
  <si>
    <t>250</t>
  </si>
  <si>
    <t>Redukce DIN 2616-2-C-323.9x7.1-273.0x6.3</t>
  </si>
  <si>
    <t>300x250</t>
  </si>
  <si>
    <t>35%MPG pro zálohování strojovny GEA</t>
  </si>
  <si>
    <t>Koleno 45°</t>
  </si>
  <si>
    <t>T-kus DIN 2615-2-33.7x2.0</t>
  </si>
  <si>
    <t>PH METRIC Redukce conc. ND 15-6</t>
  </si>
  <si>
    <t>15x6</t>
  </si>
  <si>
    <t xml:space="preserve">NH3_Kapalina_NOVÉ </t>
  </si>
  <si>
    <t>PH METRIC Redukce conc. ND 25-15</t>
  </si>
  <si>
    <t>Příruba C 25x33.7 DIN 2634</t>
  </si>
  <si>
    <t>Příruba C 15x21.3 DIN 2634</t>
  </si>
  <si>
    <t>NH3_Odolejování</t>
  </si>
  <si>
    <t>Tloušťka</t>
  </si>
  <si>
    <t>Tvar</t>
  </si>
  <si>
    <t>PN</t>
  </si>
  <si>
    <t>Připojení</t>
  </si>
  <si>
    <t>Energocentrum 1 - Armatury</t>
  </si>
  <si>
    <t>SubSystem S03C1</t>
  </si>
  <si>
    <t xml:space="preserve">Kulový kohout </t>
  </si>
  <si>
    <t xml:space="preserve">Přímý </t>
  </si>
  <si>
    <t>Závitový</t>
  </si>
  <si>
    <t xml:space="preserve">Motýlková Klapka </t>
  </si>
  <si>
    <t>Přírubový</t>
  </si>
  <si>
    <t xml:space="preserve">Teplotní čidlo </t>
  </si>
  <si>
    <t>PT1000, s rychlou odezvou, s integrovanou jímkou</t>
  </si>
  <si>
    <t>G1/2"</t>
  </si>
  <si>
    <t xml:space="preserve">Příslušenství </t>
  </si>
  <si>
    <t>SubSystem S03H1</t>
  </si>
  <si>
    <t xml:space="preserve">Pojišťovací ventil </t>
  </si>
  <si>
    <t>Pset=6 bar(g)</t>
  </si>
  <si>
    <t xml:space="preserve">Rohový </t>
  </si>
  <si>
    <t>SubSystem S03K1</t>
  </si>
  <si>
    <t xml:space="preserve">Průhedítko </t>
  </si>
  <si>
    <t>Přivařovací</t>
  </si>
  <si>
    <t xml:space="preserve">Uzavírací ventil </t>
  </si>
  <si>
    <t xml:space="preserve">Servisní ventil </t>
  </si>
  <si>
    <t xml:space="preserve">Ovládací ventil </t>
  </si>
  <si>
    <t xml:space="preserve">Elektrický pohon </t>
  </si>
  <si>
    <t xml:space="preserve">Filtr </t>
  </si>
  <si>
    <t>SubSystem S03K2</t>
  </si>
  <si>
    <t>SubSystem S03K3</t>
  </si>
  <si>
    <t>SubSystem S03K4</t>
  </si>
  <si>
    <t>SubSystem S03P1</t>
  </si>
  <si>
    <t>Screw</t>
  </si>
  <si>
    <t xml:space="preserve">Zpětný ventil </t>
  </si>
  <si>
    <t xml:space="preserve">Manometr </t>
  </si>
  <si>
    <r>
      <rPr>
        <sz val="9"/>
        <color indexed="8"/>
        <rFont val="Calibri"/>
        <family val="2"/>
        <charset val="238"/>
        <scheme val="minor"/>
      </rPr>
      <t>Ø100,0/10bar,glycerin, nerez, G1/2"</t>
    </r>
  </si>
  <si>
    <t xml:space="preserve">Tlakový snímač </t>
  </si>
  <si>
    <t>0/10 bar,4-20mA, G1/2"</t>
  </si>
  <si>
    <t>SubSystem S03P2</t>
  </si>
  <si>
    <t>SubSystem S03TC1</t>
  </si>
  <si>
    <t xml:space="preserve">Plovákový ventil </t>
  </si>
  <si>
    <t>Trojcestný</t>
  </si>
  <si>
    <t>Přepouštěcí, Pset=20 bar(g)</t>
  </si>
  <si>
    <t>20/20</t>
  </si>
  <si>
    <t>Pset=22 bar(g)</t>
  </si>
  <si>
    <t>15/25</t>
  </si>
  <si>
    <t>SubSystem S03TC2</t>
  </si>
  <si>
    <t>SubSystem S03W4</t>
  </si>
  <si>
    <t>SubSystem S03X1</t>
  </si>
  <si>
    <t>SubSystem S03X2</t>
  </si>
  <si>
    <t xml:space="preserve">Pilotní ventil </t>
  </si>
  <si>
    <r>
      <rPr>
        <sz val="9"/>
        <color indexed="8"/>
        <rFont val="Calibri"/>
        <family val="2"/>
        <charset val="238"/>
        <scheme val="minor"/>
      </rPr>
      <t>Ø100,-1/30bar,glycerin, včetně NH3 stupnice, nerez</t>
    </r>
  </si>
  <si>
    <t>-1/34 bar,4-20mA</t>
  </si>
  <si>
    <t>G3/8"</t>
  </si>
  <si>
    <t>SubSystem S03X3</t>
  </si>
  <si>
    <t>Detekce úniku NH3</t>
  </si>
  <si>
    <t>Detekce úniku NH3 do glykolu, měření pH</t>
  </si>
  <si>
    <t>SubSystem</t>
  </si>
  <si>
    <t>Ostatní armatury nutné pro odstávky apod.</t>
  </si>
  <si>
    <t>Ostatní nezohledněné armatury a instrumentace</t>
  </si>
  <si>
    <t>Energocentrum 1 - Izolace</t>
  </si>
  <si>
    <t>Armaflex+Al.oplechování</t>
  </si>
  <si>
    <t>Energocentrum 2 - Armatury</t>
  </si>
  <si>
    <t>SubSystem JCI1H1</t>
  </si>
  <si>
    <t>16</t>
  </si>
  <si>
    <t xml:space="preserve">Regulační ventil </t>
  </si>
  <si>
    <t xml:space="preserve">Teplotní snímač </t>
  </si>
  <si>
    <t>PT100, 0-50°C, G1/2", s rychlou odezvou</t>
  </si>
  <si>
    <t>G1/2</t>
  </si>
  <si>
    <t>SubSystem JCI1X1</t>
  </si>
  <si>
    <t>Tlakový snímač</t>
  </si>
  <si>
    <t>Manometr</t>
  </si>
  <si>
    <t>SubSystem K1K1</t>
  </si>
  <si>
    <t>SubSystem K1K2</t>
  </si>
  <si>
    <t>SubSystem OC1K1</t>
  </si>
  <si>
    <t>SubSystem OC1K2</t>
  </si>
  <si>
    <t>SubSystem OC1X1</t>
  </si>
  <si>
    <t>SubSystem S1X1</t>
  </si>
  <si>
    <t>Pset=25 bar(g)</t>
  </si>
  <si>
    <t>20/32</t>
  </si>
  <si>
    <t>Střídací ventil</t>
  </si>
  <si>
    <t xml:space="preserve">Trojcestný </t>
  </si>
  <si>
    <t>SubSystem S1X2</t>
  </si>
  <si>
    <t>Havarijní snímač hladiny, vysoký limit</t>
  </si>
  <si>
    <t>Průhledítko</t>
  </si>
  <si>
    <t>Hladinový snímač - alarm, nízký/vysoký limit</t>
  </si>
  <si>
    <t>SubSystem S1X3</t>
  </si>
  <si>
    <t>OIL</t>
  </si>
  <si>
    <t xml:space="preserve">Rychlouzavírací ventil </t>
  </si>
  <si>
    <t>SubSystem TC1P1</t>
  </si>
  <si>
    <t>0/10 bar,4-20mA</t>
  </si>
  <si>
    <t>Ø100,0/10bar,glycerin, nerez</t>
  </si>
  <si>
    <t>SubSystem TC1P2</t>
  </si>
  <si>
    <t>SubSystem TC1X1</t>
  </si>
  <si>
    <t>SubSystem TC1X2</t>
  </si>
  <si>
    <t xml:space="preserve">Kompenzátor </t>
  </si>
  <si>
    <t>Teplotní snímač</t>
  </si>
  <si>
    <t>Snímač Průtoku</t>
  </si>
  <si>
    <t>4-20 mA, G1"</t>
  </si>
  <si>
    <t>G1</t>
  </si>
  <si>
    <t>SubSystem TC2H1</t>
  </si>
  <si>
    <t>Pset=37 bar(g)</t>
  </si>
  <si>
    <t>0/40 bar,4-20mA</t>
  </si>
  <si>
    <t>Ø100,0/40bar,glycerin, nerez</t>
  </si>
  <si>
    <t>SubSystem TC2K1</t>
  </si>
  <si>
    <t>Pset=40 bar(g)</t>
  </si>
  <si>
    <t>SubSystem TC31K1</t>
  </si>
  <si>
    <t>SubSystem TC32K1</t>
  </si>
  <si>
    <t>SubSystem X1V1</t>
  </si>
  <si>
    <t>SubSystem X2V1</t>
  </si>
  <si>
    <t>Ø100,0/30bar,glycerin, nerez</t>
  </si>
  <si>
    <t>SubSystem X3X1</t>
  </si>
  <si>
    <t>SubSystem S01H1</t>
  </si>
  <si>
    <t>Pohon / Actuator</t>
  </si>
  <si>
    <t xml:space="preserve">Cívka </t>
  </si>
  <si>
    <t>-1/12 bar,4-20mA</t>
  </si>
  <si>
    <t>Měření hladiny</t>
  </si>
  <si>
    <t>4-20mA</t>
  </si>
  <si>
    <t>Hladinový snímač</t>
  </si>
  <si>
    <r>
      <rPr>
        <sz val="9"/>
        <color indexed="8"/>
        <rFont val="Calibri"/>
        <family val="2"/>
        <charset val="238"/>
        <scheme val="minor"/>
      </rPr>
      <t>Ø100,-1/12bar,glycerin, nerez</t>
    </r>
  </si>
  <si>
    <t>SubSystem S01P1</t>
  </si>
  <si>
    <r>
      <rPr>
        <sz val="9"/>
        <color indexed="8"/>
        <rFont val="Calibri"/>
        <family val="2"/>
        <charset val="238"/>
        <scheme val="minor"/>
      </rPr>
      <t>Ø100,0/10bar,glycerin, nerez</t>
    </r>
  </si>
  <si>
    <t>SubSystem S01P2</t>
  </si>
  <si>
    <t>SubSystem S01X1</t>
  </si>
  <si>
    <t>25/25</t>
  </si>
  <si>
    <t>SubSystem S01X2</t>
  </si>
  <si>
    <t>SubSystem S01X3</t>
  </si>
  <si>
    <t>SubSystem S01X4</t>
  </si>
  <si>
    <t>Detekce  úniku NH3 do glykolu pH včetně vyhodnocovací jednotky</t>
  </si>
  <si>
    <t>Energocentrum 2 - Izolace</t>
  </si>
  <si>
    <t>PK+Al</t>
  </si>
  <si>
    <t>32+32</t>
  </si>
  <si>
    <t>MV+Al</t>
  </si>
  <si>
    <t>70</t>
  </si>
  <si>
    <t>Pk+Al</t>
  </si>
  <si>
    <t>PK+Al.</t>
  </si>
  <si>
    <t>Ostatní nezohledněné položky</t>
  </si>
  <si>
    <t>Vedlejší rozpočtové náklady</t>
  </si>
  <si>
    <t>dm3</t>
  </si>
  <si>
    <t>Dodávka 35 % MPG</t>
  </si>
  <si>
    <t>Rentgeny 10%, vizuální zkoušky potrubí</t>
  </si>
  <si>
    <t>Plnění  čpavku do systému</t>
  </si>
  <si>
    <t>Těstnostní a tlakové zkoušky včetně technických plynů (dusík), svařovací plyny</t>
  </si>
  <si>
    <t>Nátěry OK (1x základní nátěr 80um + 1x svrchní nátěr 80um)</t>
  </si>
  <si>
    <t>Nátěry pro potrubí (1x základní nátěr 80um + 1x svrchní nátěr 80um)</t>
  </si>
  <si>
    <t>Návarky/Mufny/Šroubení/Zátky/Těsnění</t>
  </si>
  <si>
    <t>Drobný spojovací materiál - šrouby, matice, podložky, kotevní materiál….</t>
  </si>
  <si>
    <t>Závitová tyč - pevnostní Ø10, pozink</t>
  </si>
  <si>
    <t>Závitová tyč - pevnostní Ø12, pozink</t>
  </si>
  <si>
    <t>Příslušenství k nosníků - Spojky/Jezdce/Úhelníky/Svěrky/Konzole</t>
  </si>
  <si>
    <t>Montážní nosník ST41x41x2,5 (Koňařík/Mupro/Hilti nebo obdobné)</t>
  </si>
  <si>
    <t>Montážní nosník ST82x41x2,5 (Koňařík/Mupro/Hilti nebo obdobné)</t>
  </si>
  <si>
    <t>* OK pro potrubní rozvody ve strojovně JCI, včetně základního a svrchního nátěru</t>
  </si>
  <si>
    <t>ks</t>
  </si>
  <si>
    <t>Patky pro OK - plechy 200x200x5</t>
  </si>
  <si>
    <t>Nosník L-45, S235, natíraná OK pro potrubí</t>
  </si>
  <si>
    <t>Nosník U-100, S235, natíraná OK pro potrubí</t>
  </si>
  <si>
    <t>Nosník HEB-100, S235, natíraná OK pro potrubí</t>
  </si>
  <si>
    <t>Dodávka a montáž objímek dle specifikace viz výše</t>
  </si>
  <si>
    <t>* rekonstrukce za provozu stávajícího zařízení - bude nutné naplánovat krátkodobé odstávky pro vysazení odboček a nopojení nových zařízení</t>
  </si>
  <si>
    <t>Vyhotovení odboček v potrubí pro nové napojení, včetně odsávání NH3</t>
  </si>
  <si>
    <t>Koordinace a naplánování nutných odstávek pro instlalaci nového zařízení</t>
  </si>
  <si>
    <t>Zařízení staveniště, doprava, úklidy pracoviští</t>
  </si>
  <si>
    <t>Dodávka oleje pro  tepelná čerpadla</t>
  </si>
  <si>
    <t>Dodávka oleje pro kompresory a tepelná čerpadla včetně plnění do sysému</t>
  </si>
  <si>
    <t>Dodávka NH3</t>
  </si>
  <si>
    <t>Uvádění do provozu a plnění NH3, Oleje</t>
  </si>
  <si>
    <t xml:space="preserve"> Plnění čpavku do systému</t>
  </si>
  <si>
    <t>Montážní nosník ST62x41x2,5 (Koňařík/Mupro/Hilti nebo obdobné)</t>
  </si>
  <si>
    <t>* OK pro TC2, včetně základního a svrchního nátěru</t>
  </si>
  <si>
    <t>Nosník U-80, S235, natíraná OK pro potrubí</t>
  </si>
  <si>
    <t>Nosník U-120, S235, natíraná OK pro potrubí</t>
  </si>
  <si>
    <t>Nosník HEB-120, S235, natíraná OK pro potrubí</t>
  </si>
  <si>
    <t>* včetně základního a svrchního nátěru</t>
  </si>
  <si>
    <t>Montáž OK  pro TČ2, včetně zábradlí, žebříku, pororoštu</t>
  </si>
  <si>
    <t>Demontáž stávajících rozvodů NH3 a glykolu pro chlazení oleje kompresorů</t>
  </si>
  <si>
    <t>Ostatní dodávky</t>
  </si>
  <si>
    <t>* včetně likvidace</t>
  </si>
  <si>
    <t>Demontáž stávajícího kondenzátorů (rekuperátoru) nad strojovnou JCI</t>
  </si>
  <si>
    <t>Částečná demontáž stávajících potrubních rozvodů pro hlazení oleje a příslušenství</t>
  </si>
  <si>
    <t>Demontáž stávajících kompresorů K1/K2/K3/K4, včetně odsátí čpavku a oleje</t>
  </si>
  <si>
    <t>Hlavní komponenty</t>
  </si>
  <si>
    <t xml:space="preserve">Orientační demontáže hlavních komponent a stávajících potrubí </t>
  </si>
  <si>
    <t>Zvedací mechanismy, lešení ve strojovně, transporty do strojovny</t>
  </si>
  <si>
    <t>Plnění čpavku  do systému</t>
  </si>
  <si>
    <t>Drobný spojovací materiál - šrouby, matice, podložky, kotevní materiál…</t>
  </si>
  <si>
    <t>Demontáž stávajících kondezátorů a desuperheateru NH3, včetně přísušenství</t>
  </si>
  <si>
    <t>Demontáž stávajících čerpadel pro chlazení oleje, včetně potrubních rozvodů a příslušenství</t>
  </si>
  <si>
    <t>Energocentrum 1 - chladící stroje a tepelné čerpadla</t>
  </si>
  <si>
    <t>Montážní a stavební práce v rámci EGC 1</t>
  </si>
  <si>
    <t>Energocentrum 1 - Ostatní stroje a zařížení</t>
  </si>
  <si>
    <t>Energocentrum 1 - Potrubí</t>
  </si>
  <si>
    <t>Frekvenční měnič pro chladící stroj EGC2.RC1</t>
  </si>
  <si>
    <t>Frekvenční měnič pro chladící stroj EGC2.RC2</t>
  </si>
  <si>
    <t>Energocentrum 2 - chladící stroje a tepelné čerpadla</t>
  </si>
  <si>
    <t>Montážní a stavební práce v rámci EGC 2</t>
  </si>
  <si>
    <t>Energocentrum 2 - Potrubí</t>
  </si>
  <si>
    <t xml:space="preserve">Úsek 1.37.1D - od konce střechy budovy šatna dr. po fasádě objektu jídelna přes nový potrubní most na fasádu budovy konzervárna a po ní směrem k VS 5 </t>
  </si>
  <si>
    <t>Úsek 1.36.4B - napojení VS 5</t>
  </si>
  <si>
    <t>Úsek 2.7.4D - ze strojovny TČ do AKU nádrží (93/88 °C)</t>
  </si>
  <si>
    <t>Energocentrum 2 - Ostatní dodávky</t>
  </si>
  <si>
    <t>Energocentrum 1 - Ostatní dodávky</t>
  </si>
  <si>
    <t>Úsek 2.8.2C - od nového potrubního mostu po travnaté ploše kolem silnice k potrubnímu rozdělení u strojovny chlazení JCI</t>
  </si>
  <si>
    <t>* Úsek 2.9.1C - od potrubního rozdělení u strojovny chlazení JCI přes nový potrubní most k PK7</t>
  </si>
  <si>
    <t>* nosné konstrukce tohoto úseku jsou z  velké části společné pro úseky EGC2.HW6, EGC2.CHW a EGC2.CW a jsou započítány v listu EGC2.HW6</t>
  </si>
  <si>
    <t>* Úsek 2.9.3C - ze strojovny chlazení EGC2 přes nový potrubní most, po travnaté ploše, přes nový potrubní most ke strojovně JCI - přívod + zpátečka teplý glykol +22/+28 °C</t>
  </si>
  <si>
    <t>Úsek 2.6.1D - ze strojovny TČ do AKU nádrží (70/55 °C)</t>
  </si>
  <si>
    <t>PB 1Na - od budovy úpravna vody přes silnici k travnatému ostrůvku u vrátnice , d x v x š: 15,5 x 6,7 x 1 m, kapacita 2 potrubí</t>
  </si>
  <si>
    <t>PB 1Nb - od travnatého ostrůvku u vrátnice přes silnici na travnatý pás u plotu areálu, d x v x š: 11,7 x 6,7 x 1 m, kapacita 2 potrubí</t>
  </si>
  <si>
    <t>PB 3N - od akumulačních nádrží v EGC2 přes silnici, d x v x š: 15,5 x 6,7 x 1 m, kapacita 6 potrubí</t>
  </si>
  <si>
    <t>PB 2N - od potrubního rozdělení v EGC2 přes silnici k PK7 a strojovně JCI, d x v x š: 13,6 x 6,7 x 1 m, kapacita 6 potrubí</t>
  </si>
  <si>
    <t>PB 4N - od AKU nádrží v EGC1 přes silnici na fasádu objektu hlavní výrobní budova, d x v x š: 15,5 x 6,7 x 1 m, kapacita 4 potrubí</t>
  </si>
  <si>
    <t>PB 5 - zesílení mostu přes hlavní silnici mezi objekty úpravna vody a nová administrativa spojující obě části areálu EGC1, zvýšení kapacity o 2 potrubí</t>
  </si>
  <si>
    <t>PB 6 - mezi objekty jídelna a sklad údržby, d x v x š: 8 x 6 x 1 m, kapacita 2 potrubí</t>
  </si>
  <si>
    <t>* Úsek 2.9.2C -ze strojovny chlazení EGC2 přes nový potrubní most, po travnaté ploše, přes nový potrubní most ke strojovně JCI přívod + zpátečka studený glykol -8/-2 °C</t>
  </si>
  <si>
    <t>Výparník čpavku / chladič MPG</t>
  </si>
  <si>
    <t>Popis náročnosti montáže</t>
  </si>
  <si>
    <t>Demontáž stávajících kompresorů K1/K3/K4/K5/K6, včetně odsátí čpavku a oleje</t>
  </si>
  <si>
    <t>VÝKAZ VÝMĚR - K NACENĚNÍ</t>
  </si>
  <si>
    <t>EGC1</t>
  </si>
  <si>
    <t>EGC2</t>
  </si>
  <si>
    <t>EGC1.PSHA</t>
  </si>
  <si>
    <t>EGC2.PSHA</t>
  </si>
  <si>
    <t>EGC1.HW1</t>
  </si>
  <si>
    <t>EGC1.HW2</t>
  </si>
  <si>
    <t>EGC1.HW3</t>
  </si>
  <si>
    <t>EGC1.HW4</t>
  </si>
  <si>
    <t>EGC2.HW1</t>
  </si>
  <si>
    <t>EGC2.HW2</t>
  </si>
  <si>
    <t>EGC2.CHW</t>
  </si>
  <si>
    <t>EGC2.CW</t>
  </si>
  <si>
    <t>PB</t>
  </si>
  <si>
    <t>EGC2.HW3</t>
  </si>
  <si>
    <t>EGC2.HW4</t>
  </si>
  <si>
    <t>EGC2.HW5</t>
  </si>
  <si>
    <t>EGC2.HW6</t>
  </si>
  <si>
    <t>IACS</t>
  </si>
  <si>
    <t>PEI</t>
  </si>
  <si>
    <t>EGC1.HW4 - z AKU nádrží směr VS 1, VS 2 a PK 2</t>
  </si>
  <si>
    <t xml:space="preserve">Stavební a technologické řešení čerpadlovny a akumulačních nádrží pro potřeby EGC 1 </t>
  </si>
  <si>
    <t xml:space="preserve">Stavební a technologické řešení čerpadlovny a akumulačních nádrží pro potřeby EGC 2 </t>
  </si>
  <si>
    <t>EGC1.HW1 - Teplovodní okruh pro dodávku tepla z EGC1 do EGC1.PSHA</t>
  </si>
  <si>
    <t xml:space="preserve">Teplovodní okruh z EGC1.PSHA na ohřevy teplé vody a SORGO </t>
  </si>
  <si>
    <t xml:space="preserve">EGC1.HW3 - Teplovodní okruh z EGC1.PSHA a napojení VS 3, VS 10, VS 9, VS 7, VS 6 a VS 5 </t>
  </si>
  <si>
    <t>EGC2.HW1 - Teplovodní okruh pro dodávku tepla z EGC2 do EGC2.PSHA (70/55 °C)</t>
  </si>
  <si>
    <t>EGC2.HW2 - Teplovodní okruh pro dodávku tepla z EGC2 do EGC2.PSHA (93/88 °C)</t>
  </si>
  <si>
    <t>EGC2.HW3 - Teplovodní okruh z EGC2.PSHA na ohřevy teplé vody a napojení PK 10</t>
  </si>
  <si>
    <t>EGC2.HW4 - Teplovodní okruh z EGC2.PSHA a napojení PK 9</t>
  </si>
  <si>
    <t>EGC2.HW5 - Teplovodní okruh mezi EGC1.PSHA a EGC2.PSHA a napojení PK 7</t>
  </si>
  <si>
    <t>EGC2.HW6 - Teplovodní okruh z EGC2.PSHA a napojení pasterizačních jednotek</t>
  </si>
  <si>
    <t xml:space="preserve">EGC2.CHW - Potrubní okruh pro dodávku chladu ze strojovny chlazení JCI do EGC 2 </t>
  </si>
  <si>
    <t>EGC2.CW - Potrubní okruh pro dodávku odpadního tepla ze strojovny chlazení JCI do EGC 2</t>
  </si>
  <si>
    <t>PB - Potrubní mosty</t>
  </si>
  <si>
    <t>Kabelové trasy - budou využity totožné s trasami v rámci PEI</t>
  </si>
  <si>
    <t>DČP 03 - D.1.1 - Centrální příprava technologické teplé vody ve SZ</t>
  </si>
  <si>
    <t>Záložní balená parní VS o tepelném výkonu 850 kW, dle DVZ</t>
  </si>
  <si>
    <t>Parní VS ohřevů technologické vody</t>
  </si>
  <si>
    <t>Potrubní napojení stanice</t>
  </si>
  <si>
    <t>Oběhová a cirkulační čerpadla stanice</t>
  </si>
  <si>
    <t>DČP 03 - D.1.2 - VS1 Hlavní výroba - Mrazírny</t>
  </si>
  <si>
    <t>Kompaktní předávací stanice o tepelném výkonu 900 kW dle DVZ</t>
  </si>
  <si>
    <t>VS1 Hlavní výroba, Mrazírny</t>
  </si>
  <si>
    <t>Rozdělovač a sběrač stanice</t>
  </si>
  <si>
    <t>DČP 03 - D.1.3 - VS2 Jatky</t>
  </si>
  <si>
    <t>VS2 Jatky</t>
  </si>
  <si>
    <t>Ostatní armatury (uzávírací, regulační a bezpečnostní armatury)</t>
  </si>
  <si>
    <t>DČP 03 - D.1.4 - Plynová kotlena 2 - Expedice masa</t>
  </si>
  <si>
    <t>PK4 Expedice masa</t>
  </si>
  <si>
    <t>Kompaktní předávací stanice o tepelném výkonu 150 kW dle DVZ</t>
  </si>
  <si>
    <t>DČP 03 - D.1.5 - VS3 Stará administrativa</t>
  </si>
  <si>
    <t>VS3 Stará administrativa</t>
  </si>
  <si>
    <t>DČP 03 - D.1.6 - VS5 Konzervárna</t>
  </si>
  <si>
    <t>Podružná předávací stanice o tepelném výkonu 300 kW dle DVZ</t>
  </si>
  <si>
    <t>DČP 03 - D.1.7 - VS6 Balíčkárna</t>
  </si>
  <si>
    <t>VS6 Balíčkárna</t>
  </si>
  <si>
    <t>VS5 Stará administrativa</t>
  </si>
  <si>
    <t>Podružná předávací stanice o tepelném výkonu 120 kW dle DVZ</t>
  </si>
  <si>
    <t>DČP 03 - D.1.8 - VS7 Drůbež II</t>
  </si>
  <si>
    <t>VS7 Drůbež II</t>
  </si>
  <si>
    <t>Podružná předávací stanice o tepelném výkonu 150 kW dle DVZ</t>
  </si>
  <si>
    <t>THVT</t>
  </si>
  <si>
    <t>DČP 03 - D.1.9 - VS9 Drůbež I</t>
  </si>
  <si>
    <t>VS9 Drůbež I</t>
  </si>
  <si>
    <t>Podružná předávací stanice o tepelném výkonu 250 kW dle DVZ</t>
  </si>
  <si>
    <t>DČP 03 - D.1.10 - VS10 Drůběž III</t>
  </si>
  <si>
    <t>VS10 Drůbež III</t>
  </si>
  <si>
    <t>Kompaktní předávací stanice o tepelném výkonu 800 kW dle DVZ</t>
  </si>
  <si>
    <t>DČP 03 - D.1.11 - Stanice pára-voda pro zálohování TČ ve SZ</t>
  </si>
  <si>
    <t>Záložní balená parní VS, kompaktní stanice o tepelném výkonu 3000 kW, dle DVZ</t>
  </si>
  <si>
    <t>DČP 03 - D.2.1 - Centrální příprava technologické teplé vody v NZ</t>
  </si>
  <si>
    <t>Centrální příprava technologické teplé vody v NZ</t>
  </si>
  <si>
    <t>Záložní balená parní VS, kompaktní stanice o tepelném výkonu 800 kW, dle DVZ</t>
  </si>
  <si>
    <t>DČP 03 - D.2.2 - Plynová kotelna 7 - Expedice uzenin</t>
  </si>
  <si>
    <t>PK7 Expedice uzenin</t>
  </si>
  <si>
    <t>Kompaktní předávací stanice o tepelném výkonu 250 kW dle DVZ</t>
  </si>
  <si>
    <t>DČP 03 - D.2.3 - Plynová kotelna 9 - Administrativa</t>
  </si>
  <si>
    <t>PK9 Administrativa</t>
  </si>
  <si>
    <t>Kompaktní předávací stanice o tepelném výkonu 600 kW dle DVZ</t>
  </si>
  <si>
    <t>DČP 03 - D.2.4 - Plynová kotelna 10 - Technické provozy</t>
  </si>
  <si>
    <t>PK10 Technické provozy</t>
  </si>
  <si>
    <t>Kompaktní předávací stanice o tepelném výkonu 60 kW dle DVZ</t>
  </si>
  <si>
    <t>DČP 03 - D.2.5 - Stanice pára-voda pro zálohování TČ ve NZ - část pro okruh 70/55 °C</t>
  </si>
  <si>
    <t>Stanice pára-voda pro zálohování TČ</t>
  </si>
  <si>
    <t>DČP 03 - D.2.5 - Stanice pára-voda pro zálohování TČ ve NZ - část pro okruh 93/88 °C</t>
  </si>
  <si>
    <t>Záložní stanice NZ s tepelným výkonem 1000 kW dle DVZ</t>
  </si>
  <si>
    <t>Záložní stanice NZ s tepelným výkonem 2000 kW dle DVZ</t>
  </si>
  <si>
    <t>Nový silový rozvaděč předávací stanice (celkem 13 ks); Icw = 10 kA; 1x jednofázový nespínaný vývod 16 A; viz přehledové schéma napájení</t>
  </si>
  <si>
    <t>Instalace nových rozváděčů</t>
  </si>
  <si>
    <t>EGC1.PSHA - Rozvaděč EGC1-RMS1</t>
  </si>
  <si>
    <t>EGC1.HW1 - Rozvaděč 264-RMS1</t>
  </si>
  <si>
    <t>EGC2.PSHA - Rozvaděč EGC2-RMS1</t>
  </si>
  <si>
    <t xml:space="preserve">EGC1.HW1-HW4 a EGC2.HW1-HW6 </t>
  </si>
  <si>
    <t>EGC1.HW1 - Zásuvková skříň 264MX1.2</t>
  </si>
  <si>
    <t>Cena celkem EGC1.PSHA</t>
  </si>
  <si>
    <t>Osvětelní, silnoproudé rozvody v objektu (jen pro zásuvky a osvětlení), uzemnění a ochrana před bleskem</t>
  </si>
  <si>
    <t>D+M Trubka tuhá z PVC uložená pevně, 32 mm</t>
  </si>
  <si>
    <t>D+M Trubka ohebná, elektroinstalační; mat. PE není samozhášivý; vnější pr.= 25,0 mm; vnitřní pr.= 18,3 mm; mezní hodnota zatížení 320 N/5 cm</t>
  </si>
  <si>
    <t>D+M Trubka tuhá hrdlová, elektroinstalační; mat. PVC samozhášivé; vnější pr.= 25,0 mm; mech.odolnost střední; mezní hodnota zatížení 750 N/5 cm</t>
  </si>
  <si>
    <t>D+M Trubka tuhá hrdlová, elektroinstalační; mat. PVC samozhášivé; vnější pr.= 32,0 mm; mech.odolnost střední; mezní hodnota zatížení 750 N/5 cm</t>
  </si>
  <si>
    <t>D+M Přepínač střídavý IP 44, zapuštěný, řazení 6, barva bílá</t>
  </si>
  <si>
    <t>D+M kabel CYKY; instalační; pro pevné uložení ve vnitřních a venk.prostorách v zemi, betonu; Cu plné holé jádro, počet a průřez žil 3x1,5mm2; samozhášivý</t>
  </si>
  <si>
    <t>D+M kabel CYKY; instalační; pro pevné uložení ve vnitřních a venk.prostorách v zemi, betonu; Cu plné holé jádro, počet a průřez žil 5x6mm2;  samozhášivý</t>
  </si>
  <si>
    <t xml:space="preserve">D+M Svody jímacího vedení umístěné na AKU nádržích, provedeny vodičem FeZn průměr 8 mm ulořených na pozinkových podpěrách, rozteč 1,5-2metry, celkový počet svodů 8 </t>
  </si>
  <si>
    <t>D+M JT2 - Jímací tyč z materiálu FeZn, výška 2 metry, celkový počet 8</t>
  </si>
  <si>
    <t>D+M Svorky (SZ, SS, SP1, SR03, SO)</t>
  </si>
  <si>
    <t>Ochrana před bleskem (kombinace hřebenové a mřížové soustavy)</t>
  </si>
  <si>
    <t>D+M Jímací vedení umístěné na stropu AKU nádrží, provedeny vodičem FeZn průměr 8 mm uložených na betonových podpěrách, rozteč 1 metr</t>
  </si>
  <si>
    <t>D+M Zemnící pásek umístěných do betonových základových konstrukcí, provedeny páskem FeZN 30/4 mm</t>
  </si>
  <si>
    <t xml:space="preserve">D+M Betonové podpěry </t>
  </si>
  <si>
    <t>D+M Pozinkové podpěry do plechu</t>
  </si>
  <si>
    <t>D+M JT2 - Jímací tyč z materiálu FeZn, výška 2 metry, celkový počet 4</t>
  </si>
  <si>
    <t>D+M Rozvodka krabicová, se svorkovnicemi, s víčkem, na omítku</t>
  </si>
  <si>
    <t>D+M Protipožární ucpávka</t>
  </si>
  <si>
    <t>D+M Rozbočovací krabice na omítku 80x80x40mm (š x v x h), včetně vnitřních svorkovnic, na omítku, IP44</t>
  </si>
  <si>
    <t xml:space="preserve">D+M Zásuvková skříň - 1 x 5ti kol 32 A, 2 x 23O V </t>
  </si>
  <si>
    <t>D+M A1 - Stropní prachotěsné LED svítidlo, délka 1477 mm, IP 66, IK 08, sv. výkon 7000 lm</t>
  </si>
  <si>
    <t xml:space="preserve">D+M N2 - Stropní nouzové LED svítidlo, optický systém pro únikové cesty, IP 65, svítící při výpadku NM 1 hod. </t>
  </si>
  <si>
    <t xml:space="preserve">D+M N1 - Nástěnné či stropní nouzové LED svítidlo s piktogramem "EXIT", IP 65, svítící při výpadku NM 1 hod. </t>
  </si>
  <si>
    <t xml:space="preserve">Cena celkem EGC2.PSHA </t>
  </si>
  <si>
    <t>Souhrnné nabídkové ceny za jednotlivá dílčí plnění</t>
  </si>
  <si>
    <t xml:space="preserve">Dodávka a montáž nádrží </t>
  </si>
  <si>
    <t>Akumulátory tepla</t>
  </si>
  <si>
    <t>Čerpadlovna</t>
  </si>
  <si>
    <t>Polní instrumentace</t>
  </si>
  <si>
    <t>Polní instrumentace (koncové prvky MaR)</t>
  </si>
  <si>
    <t>Teplovodní okruh 01 - Teplovodní okruh pro dodávku tepla z EGC2 do EGC2.PSHA (70/55 °C)</t>
  </si>
  <si>
    <t>Parametry potrubí - definice náročnosti montáže</t>
  </si>
  <si>
    <t>Kondenzátor NH3, ohřev MPG35 % pro EGC2.HP1, tepelný výkon ~ 900 kW (primár: čpavek 33 °C, sekundár MPG35 % 22/28 °C)</t>
  </si>
  <si>
    <t xml:space="preserve">Oběhové čerpadlo </t>
  </si>
  <si>
    <t>Kondenzátor čpavku / ohřívač MPG</t>
  </si>
  <si>
    <t>Oběhové čerpadlo</t>
  </si>
  <si>
    <t>Umístěny ve strojovně EGC2, jmen. výkon ~ 136 m3/hod, H ~ 32 m, Pel ~ 18 kW, vybaven plynulou otáčkovou regulací</t>
  </si>
  <si>
    <t xml:space="preserve">Umístěna ve strojovně JCI, parametry dle DVZ </t>
  </si>
  <si>
    <t>Umístěna ve strojovně JCI v přímé blízkosti výměníku, jmen. výkon ~ 110 m3/hod, H ~ 24 m, Pel ~ 11 kW, vybaven plynulou otáčkovou regulací</t>
  </si>
  <si>
    <t>Umístěna ve strojovně JCI, výparník trubkového typu s integrovaným odlučovačem kapalného chladiva, chladící výkon ~ 700 kW (primár: čpavek -13 °C, sekundár MPG35 % -2/-8 °C)</t>
  </si>
  <si>
    <t>Frekvenční měnič pro stávající čerpadlo MPG</t>
  </si>
  <si>
    <t>Frekvenční měnič pro stávajicí kondenzátor VXC-680, včetně příslušensví</t>
  </si>
  <si>
    <t>55</t>
  </si>
  <si>
    <t>VRN</t>
  </si>
  <si>
    <t>Zařízení stanoviště</t>
  </si>
  <si>
    <t>…</t>
  </si>
  <si>
    <t>Cena</t>
  </si>
  <si>
    <t>Náklad</t>
  </si>
  <si>
    <t>Uvedení do zkušebního provozu</t>
  </si>
  <si>
    <t>Výchozí revize tlakových zařízení, silnoproudé instalace ad.</t>
  </si>
  <si>
    <t>Vyhotovení projektové dokumentace pro provádění stavby (DPS)</t>
  </si>
  <si>
    <t>Vyhotovení projektové dokumentace skutečného provedení (DSP)</t>
  </si>
  <si>
    <t xml:space="preserve">Funkční zkoušky Díla </t>
  </si>
  <si>
    <t>Ostatní náklady neuvedené ve VV doplní účastník níže:</t>
  </si>
  <si>
    <t>EGC1-1</t>
  </si>
  <si>
    <t>EGC1-2</t>
  </si>
  <si>
    <t>EGC1-3</t>
  </si>
  <si>
    <t>EGC1-4</t>
  </si>
  <si>
    <t>EGC1-5</t>
  </si>
  <si>
    <t>EGC1-6</t>
  </si>
  <si>
    <t>EGC1-7</t>
  </si>
  <si>
    <t>EGC1-8</t>
  </si>
  <si>
    <t>EGC1-9</t>
  </si>
  <si>
    <t>EGC1-10</t>
  </si>
  <si>
    <t>EGC1-11</t>
  </si>
  <si>
    <t>EGC1-12</t>
  </si>
  <si>
    <t>EGC1-13</t>
  </si>
  <si>
    <t>EGC1-14</t>
  </si>
  <si>
    <t>EGC1-15</t>
  </si>
  <si>
    <t>EGC1-16</t>
  </si>
  <si>
    <t>EGC1-17</t>
  </si>
  <si>
    <t>EGC1-18</t>
  </si>
  <si>
    <t>EGC1-19</t>
  </si>
  <si>
    <t>EGC1-20</t>
  </si>
  <si>
    <t>EGC1-21</t>
  </si>
  <si>
    <t>EGC1-22</t>
  </si>
  <si>
    <t>EGC1-23</t>
  </si>
  <si>
    <t>EGC1-24</t>
  </si>
  <si>
    <t>EGC1-25</t>
  </si>
  <si>
    <t>EGC1-26</t>
  </si>
  <si>
    <t>EGC1-27</t>
  </si>
  <si>
    <t>EGC1-28</t>
  </si>
  <si>
    <t>EGC1-29</t>
  </si>
  <si>
    <t>EGC1-30</t>
  </si>
  <si>
    <t>EGC1-31</t>
  </si>
  <si>
    <t>EGC1-32</t>
  </si>
  <si>
    <t>EGC1-33</t>
  </si>
  <si>
    <t>EGC1-34</t>
  </si>
  <si>
    <t>EGC1-35</t>
  </si>
  <si>
    <t>EGC1-36</t>
  </si>
  <si>
    <t>EGC1-37</t>
  </si>
  <si>
    <t>EGC1-38</t>
  </si>
  <si>
    <t>EGC1-39</t>
  </si>
  <si>
    <t>EGC1-40</t>
  </si>
  <si>
    <t>EGC1-41</t>
  </si>
  <si>
    <t>EGC1-42</t>
  </si>
  <si>
    <t>EGC1-43</t>
  </si>
  <si>
    <t>EGC1-44</t>
  </si>
  <si>
    <t>EGC1-45</t>
  </si>
  <si>
    <t>EGC1-46</t>
  </si>
  <si>
    <t>EGC1-47</t>
  </si>
  <si>
    <t>EGC1-48</t>
  </si>
  <si>
    <t>EGC1-49</t>
  </si>
  <si>
    <t>EGC1-50</t>
  </si>
  <si>
    <t>EGC1-51</t>
  </si>
  <si>
    <t>EGC1-52</t>
  </si>
  <si>
    <t>EGC1-53</t>
  </si>
  <si>
    <t>EGC1-54</t>
  </si>
  <si>
    <t>EGC1-55</t>
  </si>
  <si>
    <t>EGC1-56</t>
  </si>
  <si>
    <t>EGC1-57</t>
  </si>
  <si>
    <t>EGC1-58</t>
  </si>
  <si>
    <t>EGC1-59</t>
  </si>
  <si>
    <t>EGC1-60</t>
  </si>
  <si>
    <t>EGC1-61</t>
  </si>
  <si>
    <t>EGC1-62</t>
  </si>
  <si>
    <t>EGC1-63</t>
  </si>
  <si>
    <t>EGC1-64</t>
  </si>
  <si>
    <t>EGC1-65</t>
  </si>
  <si>
    <t>EGC1-66</t>
  </si>
  <si>
    <t>EGC1-67</t>
  </si>
  <si>
    <t>EGC1-68</t>
  </si>
  <si>
    <t>EGC1-69</t>
  </si>
  <si>
    <t>EGC1-70</t>
  </si>
  <si>
    <t>EGC1-71</t>
  </si>
  <si>
    <t>EGC1-72</t>
  </si>
  <si>
    <t>EGC1-73</t>
  </si>
  <si>
    <t>EGC1-74</t>
  </si>
  <si>
    <t>EGC1-75</t>
  </si>
  <si>
    <t>EGC1-76</t>
  </si>
  <si>
    <t>EGC1-77</t>
  </si>
  <si>
    <t>EGC1-78</t>
  </si>
  <si>
    <t>EGC1-79</t>
  </si>
  <si>
    <t>EGC1-80</t>
  </si>
  <si>
    <t>EGC1-81</t>
  </si>
  <si>
    <t>EGC1-82</t>
  </si>
  <si>
    <t>EGC1-83</t>
  </si>
  <si>
    <t>EGC1-84</t>
  </si>
  <si>
    <t>EGC1-85</t>
  </si>
  <si>
    <t>EGC1-86</t>
  </si>
  <si>
    <t>EGC1-87</t>
  </si>
  <si>
    <t>EGC1-88</t>
  </si>
  <si>
    <t>EGC1-89</t>
  </si>
  <si>
    <t>EGC1-90</t>
  </si>
  <si>
    <t>EGC1-91</t>
  </si>
  <si>
    <t>EGC1-92</t>
  </si>
  <si>
    <t>EGC1-93</t>
  </si>
  <si>
    <t>EGC1-94</t>
  </si>
  <si>
    <t>EGC1-95</t>
  </si>
  <si>
    <t>EGC1-96</t>
  </si>
  <si>
    <t>EGC1-97</t>
  </si>
  <si>
    <t>EGC1-98</t>
  </si>
  <si>
    <t>EGC1-99</t>
  </si>
  <si>
    <t>EGC1-100</t>
  </si>
  <si>
    <t>EGC1-101</t>
  </si>
  <si>
    <t>EGC1-102</t>
  </si>
  <si>
    <t>EGC1-103</t>
  </si>
  <si>
    <t>EGC1-104</t>
  </si>
  <si>
    <t>EGC1-105</t>
  </si>
  <si>
    <t>EGC1-106</t>
  </si>
  <si>
    <t>EGC1-107</t>
  </si>
  <si>
    <t>EGC1-108</t>
  </si>
  <si>
    <t>EGC1-109</t>
  </si>
  <si>
    <t>EGC1-110</t>
  </si>
  <si>
    <t>EGC1-111</t>
  </si>
  <si>
    <t>EGC1-112</t>
  </si>
  <si>
    <t>EGC1-113</t>
  </si>
  <si>
    <t>EGC1-114</t>
  </si>
  <si>
    <t>EGC1-115</t>
  </si>
  <si>
    <t>EGC1-116</t>
  </si>
  <si>
    <t>EGC1-117</t>
  </si>
  <si>
    <t>EGC1-118</t>
  </si>
  <si>
    <t>EGC1-119</t>
  </si>
  <si>
    <t>EGC1-120</t>
  </si>
  <si>
    <t>EGC1-121</t>
  </si>
  <si>
    <t>EGC1-122</t>
  </si>
  <si>
    <t>EGC1-123</t>
  </si>
  <si>
    <t>EGC1-124</t>
  </si>
  <si>
    <t>EGC1-125</t>
  </si>
  <si>
    <t>EGC1-126</t>
  </si>
  <si>
    <t>EGC1-127</t>
  </si>
  <si>
    <t>EGC1-128</t>
  </si>
  <si>
    <t>EGC1-129</t>
  </si>
  <si>
    <t>EGC1-130</t>
  </si>
  <si>
    <t>EGC1-131</t>
  </si>
  <si>
    <t>EGC1-132</t>
  </si>
  <si>
    <t>EGC1-133</t>
  </si>
  <si>
    <t>EGC1-134</t>
  </si>
  <si>
    <t>EGC1-135</t>
  </si>
  <si>
    <t>EGC1-136</t>
  </si>
  <si>
    <t>EGC1-137</t>
  </si>
  <si>
    <t>EGC1-138</t>
  </si>
  <si>
    <t>EGC1-139</t>
  </si>
  <si>
    <t>EGC1-140</t>
  </si>
  <si>
    <t>EGC1-141</t>
  </si>
  <si>
    <t>EGC1-142</t>
  </si>
  <si>
    <t>EGC1-143</t>
  </si>
  <si>
    <t>EGC1-144</t>
  </si>
  <si>
    <t>EGC1-145</t>
  </si>
  <si>
    <t>EGC1-146</t>
  </si>
  <si>
    <t>EGC1-147</t>
  </si>
  <si>
    <t>EGC1-148</t>
  </si>
  <si>
    <t>EGC1-149</t>
  </si>
  <si>
    <t>EGC1-150</t>
  </si>
  <si>
    <t>EGC1-151</t>
  </si>
  <si>
    <t>EGC1-152</t>
  </si>
  <si>
    <t>EGC1-153</t>
  </si>
  <si>
    <t>EGC1-154</t>
  </si>
  <si>
    <t>EGC1-155</t>
  </si>
  <si>
    <t>EGC1-156</t>
  </si>
  <si>
    <t>EGC1-157</t>
  </si>
  <si>
    <t>EGC1-158</t>
  </si>
  <si>
    <t>EGC1-159</t>
  </si>
  <si>
    <t>EGC1-160</t>
  </si>
  <si>
    <t>EGC1-161</t>
  </si>
  <si>
    <t>EGC1-162</t>
  </si>
  <si>
    <t>EGC1-163</t>
  </si>
  <si>
    <t>EGC1-164</t>
  </si>
  <si>
    <t>EGC1-165</t>
  </si>
  <si>
    <t>EGC1-166</t>
  </si>
  <si>
    <t>EGC1-167</t>
  </si>
  <si>
    <t>EGC1-168</t>
  </si>
  <si>
    <t>EGC1-169</t>
  </si>
  <si>
    <t>EGC1-170</t>
  </si>
  <si>
    <t>EGC1-171</t>
  </si>
  <si>
    <t>EGC1-172</t>
  </si>
  <si>
    <t>EGC1-173</t>
  </si>
  <si>
    <t>EGC1-174</t>
  </si>
  <si>
    <t>EGC1-175</t>
  </si>
  <si>
    <t>EGC1-176</t>
  </si>
  <si>
    <t>EGC1-177</t>
  </si>
  <si>
    <t>EGC1-178</t>
  </si>
  <si>
    <t>EGC1-179</t>
  </si>
  <si>
    <t>EGC1-180</t>
  </si>
  <si>
    <t>EGC1-181</t>
  </si>
  <si>
    <t>EGC1-182</t>
  </si>
  <si>
    <t>EGC1-183</t>
  </si>
  <si>
    <t>EGC1-184</t>
  </si>
  <si>
    <t>EGC1-185</t>
  </si>
  <si>
    <t>EGC1-186</t>
  </si>
  <si>
    <t>EGC1-187</t>
  </si>
  <si>
    <t>EGC1-188</t>
  </si>
  <si>
    <t>EGC1-189</t>
  </si>
  <si>
    <t>EGC1-190</t>
  </si>
  <si>
    <t>EGC1-191</t>
  </si>
  <si>
    <t>EGC1-192</t>
  </si>
  <si>
    <t>EGC1-193</t>
  </si>
  <si>
    <t>EGC1-194</t>
  </si>
  <si>
    <t>EGC1-195</t>
  </si>
  <si>
    <t>EGC1-196</t>
  </si>
  <si>
    <t>EGC1-197</t>
  </si>
  <si>
    <t>EGC1-198</t>
  </si>
  <si>
    <t>EGC1-199</t>
  </si>
  <si>
    <t>EGC1-200</t>
  </si>
  <si>
    <t>EGC1-201</t>
  </si>
  <si>
    <t>EGC1-202</t>
  </si>
  <si>
    <t>EGC1-203</t>
  </si>
  <si>
    <t>EGC1-204</t>
  </si>
  <si>
    <t>EGC1-205</t>
  </si>
  <si>
    <t>EGC1-206</t>
  </si>
  <si>
    <t>EGC1-207</t>
  </si>
  <si>
    <t>EGC1-208</t>
  </si>
  <si>
    <t>EGC1-209</t>
  </si>
  <si>
    <t>EGC1-210</t>
  </si>
  <si>
    <t>EGC1-211</t>
  </si>
  <si>
    <t>EGC1-212</t>
  </si>
  <si>
    <t>EGC1-213</t>
  </si>
  <si>
    <t>EGC1-214</t>
  </si>
  <si>
    <t>EGC1-215</t>
  </si>
  <si>
    <t>EGC1-216</t>
  </si>
  <si>
    <t>EGC1-217</t>
  </si>
  <si>
    <t>EGC1-218</t>
  </si>
  <si>
    <t>EGC1-219</t>
  </si>
  <si>
    <t>EGC1-220</t>
  </si>
  <si>
    <t>EGC1-221</t>
  </si>
  <si>
    <t>EGC1-222</t>
  </si>
  <si>
    <t>EGC1-223</t>
  </si>
  <si>
    <t>EGC1-224</t>
  </si>
  <si>
    <t>EGC1-225</t>
  </si>
  <si>
    <t>EGC1-226</t>
  </si>
  <si>
    <t>EGC1-227</t>
  </si>
  <si>
    <t>EGC1-228</t>
  </si>
  <si>
    <t>EGC1-229</t>
  </si>
  <si>
    <t>EGC1-230</t>
  </si>
  <si>
    <t>EGC1-231</t>
  </si>
  <si>
    <t>EGC1-232</t>
  </si>
  <si>
    <t>EGC1-233</t>
  </si>
  <si>
    <t>EGC1-234</t>
  </si>
  <si>
    <t>EGC1-235</t>
  </si>
  <si>
    <t>EGC1-236</t>
  </si>
  <si>
    <t>EGC1-237</t>
  </si>
  <si>
    <t>EGC1-238</t>
  </si>
  <si>
    <t>EGC1-239</t>
  </si>
  <si>
    <t>EGC1-240</t>
  </si>
  <si>
    <t>EGC1-241</t>
  </si>
  <si>
    <t>EGC1-242</t>
  </si>
  <si>
    <t>EGC1-243</t>
  </si>
  <si>
    <t>EGC1-244</t>
  </si>
  <si>
    <t>EGC1-245</t>
  </si>
  <si>
    <t>EGC1-246</t>
  </si>
  <si>
    <t>EGC1-247</t>
  </si>
  <si>
    <t>EGC1-248</t>
  </si>
  <si>
    <t>EGC1-249</t>
  </si>
  <si>
    <t>EGC1-250</t>
  </si>
  <si>
    <t>EGC1-251</t>
  </si>
  <si>
    <t>EGC1-252</t>
  </si>
  <si>
    <t>EGC1-253</t>
  </si>
  <si>
    <t>EGC1-254</t>
  </si>
  <si>
    <t>EGC1-255</t>
  </si>
  <si>
    <t>EGC1-256</t>
  </si>
  <si>
    <t>EGC1-257</t>
  </si>
  <si>
    <t>EGC1-258</t>
  </si>
  <si>
    <t>EGC1-259</t>
  </si>
  <si>
    <t>EGC1-260</t>
  </si>
  <si>
    <t>EGC1-261</t>
  </si>
  <si>
    <t>EGC1-262</t>
  </si>
  <si>
    <t>EGC1-263</t>
  </si>
  <si>
    <t>EGC1-264</t>
  </si>
  <si>
    <t>EGC1-265</t>
  </si>
  <si>
    <t>EGC1-266</t>
  </si>
  <si>
    <t>EGC1-267</t>
  </si>
  <si>
    <t>EGC1-268</t>
  </si>
  <si>
    <t>EGC1-269</t>
  </si>
  <si>
    <t>EGC1-270</t>
  </si>
  <si>
    <t>EGC1-271</t>
  </si>
  <si>
    <t>EGC1-272</t>
  </si>
  <si>
    <t>EGC1-273</t>
  </si>
  <si>
    <t>EGC1-274</t>
  </si>
  <si>
    <t>EGC1-275</t>
  </si>
  <si>
    <t>EGC1-276</t>
  </si>
  <si>
    <t>EGC1-277</t>
  </si>
  <si>
    <t>EGC1-278</t>
  </si>
  <si>
    <t>EGC1-279</t>
  </si>
  <si>
    <t>EGC1-280</t>
  </si>
  <si>
    <t>EGC1-281</t>
  </si>
  <si>
    <t>EGC1-282</t>
  </si>
  <si>
    <t>EGC1-283</t>
  </si>
  <si>
    <t>EGC1-284</t>
  </si>
  <si>
    <t>EGC1-285</t>
  </si>
  <si>
    <t>EGC1-286</t>
  </si>
  <si>
    <t>EGC1-287</t>
  </si>
  <si>
    <t>EGC1-288</t>
  </si>
  <si>
    <t>EGC1-289</t>
  </si>
  <si>
    <t>EGC1-290</t>
  </si>
  <si>
    <t>EGC1-291</t>
  </si>
  <si>
    <t>EGC1-292</t>
  </si>
  <si>
    <t>EGC1-293</t>
  </si>
  <si>
    <t>EGC1-294</t>
  </si>
  <si>
    <t>EGC1-295</t>
  </si>
  <si>
    <t>EGC1-296</t>
  </si>
  <si>
    <t>EGC1-297</t>
  </si>
  <si>
    <t>EGC1-298</t>
  </si>
  <si>
    <t>EGC1-299</t>
  </si>
  <si>
    <t>EGC1-300</t>
  </si>
  <si>
    <t>EGC1-301</t>
  </si>
  <si>
    <t>EGC1-302</t>
  </si>
  <si>
    <t>EGC1-303</t>
  </si>
  <si>
    <t>EGC1-304</t>
  </si>
  <si>
    <t>EGC1-305</t>
  </si>
  <si>
    <t>EGC1-306</t>
  </si>
  <si>
    <t>EGC1-307</t>
  </si>
  <si>
    <t>EGC1-308</t>
  </si>
  <si>
    <t>EGC1-309</t>
  </si>
  <si>
    <t>EGC1-310</t>
  </si>
  <si>
    <t>EGC1-311</t>
  </si>
  <si>
    <t>EGC1-312</t>
  </si>
  <si>
    <t>EGC1-313</t>
  </si>
  <si>
    <t>EGC1-314</t>
  </si>
  <si>
    <t>EGC1-315</t>
  </si>
  <si>
    <t>EGC1-316</t>
  </si>
  <si>
    <t>EGC1-317</t>
  </si>
  <si>
    <t>EGC1-318</t>
  </si>
  <si>
    <t>EGC1-319</t>
  </si>
  <si>
    <t>EGC1-320</t>
  </si>
  <si>
    <t>EGC1-321</t>
  </si>
  <si>
    <t>EGC1-322</t>
  </si>
  <si>
    <t>EGC1-323</t>
  </si>
  <si>
    <t>EGC1-324</t>
  </si>
  <si>
    <t>EGC1-325</t>
  </si>
  <si>
    <t>EGC1-326</t>
  </si>
  <si>
    <t>EGC1-327</t>
  </si>
  <si>
    <t>EGC1-328</t>
  </si>
  <si>
    <t>EGC1-329</t>
  </si>
  <si>
    <t>EGC1-330</t>
  </si>
  <si>
    <t>EGC1-331</t>
  </si>
  <si>
    <t>EGC1-332</t>
  </si>
  <si>
    <t>EGC1-333</t>
  </si>
  <si>
    <t>EGC1-334</t>
  </si>
  <si>
    <t>EGC1-335</t>
  </si>
  <si>
    <t>EGC1-336</t>
  </si>
  <si>
    <t>EGC1-337</t>
  </si>
  <si>
    <t>EGC1-338</t>
  </si>
  <si>
    <t>EGC1-339</t>
  </si>
  <si>
    <t>EGC1-340</t>
  </si>
  <si>
    <t>EGC1-341</t>
  </si>
  <si>
    <t>EGC1-342</t>
  </si>
  <si>
    <t>EGC1-343</t>
  </si>
  <si>
    <t>EGC1-344</t>
  </si>
  <si>
    <t>EGC1-345</t>
  </si>
  <si>
    <t>EGC1-346</t>
  </si>
  <si>
    <t>EGC1-347</t>
  </si>
  <si>
    <t>EGC1-348</t>
  </si>
  <si>
    <t>EGC1-349</t>
  </si>
  <si>
    <t>EGC1-350</t>
  </si>
  <si>
    <t>EGC1-351</t>
  </si>
  <si>
    <t>EGC1-352</t>
  </si>
  <si>
    <t>EGC1-353</t>
  </si>
  <si>
    <t>EGC1-354</t>
  </si>
  <si>
    <t>EGC1-355</t>
  </si>
  <si>
    <t>EGC1-356</t>
  </si>
  <si>
    <t>EGC1-357</t>
  </si>
  <si>
    <t>EGC1-358</t>
  </si>
  <si>
    <t>EGC1-359</t>
  </si>
  <si>
    <t>EGC1-360</t>
  </si>
  <si>
    <t>EGC1-361</t>
  </si>
  <si>
    <t>EGC1-362</t>
  </si>
  <si>
    <t>EGC1-363</t>
  </si>
  <si>
    <t>EGC1-364</t>
  </si>
  <si>
    <t>EGC1-365</t>
  </si>
  <si>
    <t>EGC1-366</t>
  </si>
  <si>
    <t>EGC1-367</t>
  </si>
  <si>
    <t>EGC1-368</t>
  </si>
  <si>
    <t>EGC1-369</t>
  </si>
  <si>
    <t>EGC1-370</t>
  </si>
  <si>
    <t>EGC1-371</t>
  </si>
  <si>
    <t>EGC1-372</t>
  </si>
  <si>
    <t>EGC1-373</t>
  </si>
  <si>
    <t>EGC1-374</t>
  </si>
  <si>
    <t>EGC1-375</t>
  </si>
  <si>
    <t>EGC1-376</t>
  </si>
  <si>
    <t>EGC1-377</t>
  </si>
  <si>
    <t>EGC1-378</t>
  </si>
  <si>
    <t>EGC1-379</t>
  </si>
  <si>
    <t>EGC1-380</t>
  </si>
  <si>
    <t>EGC1-381</t>
  </si>
  <si>
    <t>EGC1-382</t>
  </si>
  <si>
    <t>EGC1-383</t>
  </si>
  <si>
    <t>EGC1-384</t>
  </si>
  <si>
    <t>EGC1-385</t>
  </si>
  <si>
    <t>EGC1-386</t>
  </si>
  <si>
    <t>EGC1-387</t>
  </si>
  <si>
    <t>EGC1-388</t>
  </si>
  <si>
    <t>EGC1-389</t>
  </si>
  <si>
    <t>EGC1-390</t>
  </si>
  <si>
    <t>EGC1-391</t>
  </si>
  <si>
    <t>EGC1-392</t>
  </si>
  <si>
    <t>EGC1-393</t>
  </si>
  <si>
    <t>EGC1-394</t>
  </si>
  <si>
    <t>EGC1-395</t>
  </si>
  <si>
    <t>EGC1-396</t>
  </si>
  <si>
    <t>EGC1-397</t>
  </si>
  <si>
    <t>EGC1-398</t>
  </si>
  <si>
    <t>EGC1-399</t>
  </si>
  <si>
    <t>EGC1-400</t>
  </si>
  <si>
    <t>EGC1-401</t>
  </si>
  <si>
    <t>EGC1-402</t>
  </si>
  <si>
    <t>EGC1-403</t>
  </si>
  <si>
    <t>EGC1-404</t>
  </si>
  <si>
    <t>EGC1-405</t>
  </si>
  <si>
    <t>EGC1-406</t>
  </si>
  <si>
    <t>EGC1-407</t>
  </si>
  <si>
    <t>EGC1-408</t>
  </si>
  <si>
    <t>EGC1-409</t>
  </si>
  <si>
    <t>EGC1-410</t>
  </si>
  <si>
    <t>EGC1-411</t>
  </si>
  <si>
    <t>EGC1-412</t>
  </si>
  <si>
    <t>EGC1-413</t>
  </si>
  <si>
    <t>EGC1-414</t>
  </si>
  <si>
    <t>EGC1-415</t>
  </si>
  <si>
    <t>EGC1-416</t>
  </si>
  <si>
    <t>EGC1-417</t>
  </si>
  <si>
    <t>EGC1-418</t>
  </si>
  <si>
    <t>EGC1-419</t>
  </si>
  <si>
    <t>EGC1-420</t>
  </si>
  <si>
    <t>EGC1-421</t>
  </si>
  <si>
    <t>EGC1-422</t>
  </si>
  <si>
    <t>EGC1-423</t>
  </si>
  <si>
    <t>EGC1-424</t>
  </si>
  <si>
    <t>EGC1-425</t>
  </si>
  <si>
    <t>EGC1-426</t>
  </si>
  <si>
    <t>EGC1-427</t>
  </si>
  <si>
    <t>EGC1-428</t>
  </si>
  <si>
    <t>EGC1-429</t>
  </si>
  <si>
    <t>EGC1-430</t>
  </si>
  <si>
    <t>EGC1-431</t>
  </si>
  <si>
    <t>EGC1-432</t>
  </si>
  <si>
    <t>EGC1-433</t>
  </si>
  <si>
    <t>EGC1-434</t>
  </si>
  <si>
    <t>EGC1-435</t>
  </si>
  <si>
    <t>EGC1-436</t>
  </si>
  <si>
    <t>EGC1-437</t>
  </si>
  <si>
    <t>EGC1-438</t>
  </si>
  <si>
    <t>EGC1-439</t>
  </si>
  <si>
    <t>EGC1-440</t>
  </si>
  <si>
    <t>EGC1-441</t>
  </si>
  <si>
    <t>EGC1-442</t>
  </si>
  <si>
    <t>EGC1-443</t>
  </si>
  <si>
    <t>EGC1-444</t>
  </si>
  <si>
    <t>EGC1-445</t>
  </si>
  <si>
    <t>EGC1-446</t>
  </si>
  <si>
    <t>EGC1-447</t>
  </si>
  <si>
    <t>EGC1-448</t>
  </si>
  <si>
    <t>EGC1-449</t>
  </si>
  <si>
    <t>EGC1-450</t>
  </si>
  <si>
    <t>EGC1-451</t>
  </si>
  <si>
    <t>EGC1-452</t>
  </si>
  <si>
    <t>EGC1-453</t>
  </si>
  <si>
    <t>EGC1-454</t>
  </si>
  <si>
    <t>EGC1-455</t>
  </si>
  <si>
    <t>EGC1-456</t>
  </si>
  <si>
    <t>EGC1-457</t>
  </si>
  <si>
    <t>EGC1-458</t>
  </si>
  <si>
    <t>EGC1-459</t>
  </si>
  <si>
    <t>EGC1-460</t>
  </si>
  <si>
    <t>EGC1-461</t>
  </si>
  <si>
    <t>EGC1-462</t>
  </si>
  <si>
    <t>EGC1-463</t>
  </si>
  <si>
    <t>EGC1-464</t>
  </si>
  <si>
    <t>EGC1-465</t>
  </si>
  <si>
    <t>EGC1-466</t>
  </si>
  <si>
    <t>EGC1-467</t>
  </si>
  <si>
    <t>EGC1-468</t>
  </si>
  <si>
    <t>EGC1-469</t>
  </si>
  <si>
    <t>EGC1-470</t>
  </si>
  <si>
    <t>EGC1-471</t>
  </si>
  <si>
    <t>EGC1-472</t>
  </si>
  <si>
    <t>EGC1-473</t>
  </si>
  <si>
    <t>EGC1-474</t>
  </si>
  <si>
    <t>EGC1-475</t>
  </si>
  <si>
    <t>EGC1-476</t>
  </si>
  <si>
    <t>EGC1-477</t>
  </si>
  <si>
    <t>EGC1-478</t>
  </si>
  <si>
    <t>EGC1-479</t>
  </si>
  <si>
    <t>EGC1-480</t>
  </si>
  <si>
    <t>EGC1-481</t>
  </si>
  <si>
    <t>EGC1-482</t>
  </si>
  <si>
    <t>EGC1-483</t>
  </si>
  <si>
    <t>EGC1-484</t>
  </si>
  <si>
    <t>EGC1-485</t>
  </si>
  <si>
    <t>EGC1-486</t>
  </si>
  <si>
    <t>EGC1-487</t>
  </si>
  <si>
    <t>EGC2-1</t>
  </si>
  <si>
    <t>EGC2-2</t>
  </si>
  <si>
    <t>EGC2-3</t>
  </si>
  <si>
    <t>EGC2-4</t>
  </si>
  <si>
    <t>EGC2-5</t>
  </si>
  <si>
    <t>EGC2-6</t>
  </si>
  <si>
    <t>EGC2-7</t>
  </si>
  <si>
    <t>EGC2-8</t>
  </si>
  <si>
    <t>EGC2-9</t>
  </si>
  <si>
    <t>EGC2-10</t>
  </si>
  <si>
    <t>EGC2-11</t>
  </si>
  <si>
    <t>EGC2-12</t>
  </si>
  <si>
    <t>EGC2-13</t>
  </si>
  <si>
    <t>EGC2-14</t>
  </si>
  <si>
    <t>EGC2-15</t>
  </si>
  <si>
    <t>EGC2-16</t>
  </si>
  <si>
    <t>EGC2-17</t>
  </si>
  <si>
    <t>EGC2-18</t>
  </si>
  <si>
    <t>EGC2-19</t>
  </si>
  <si>
    <t>EGC2-20</t>
  </si>
  <si>
    <t>EGC2-21</t>
  </si>
  <si>
    <t>EGC2-22</t>
  </si>
  <si>
    <t>EGC2-23</t>
  </si>
  <si>
    <t>EGC2-24</t>
  </si>
  <si>
    <t>EGC2-25</t>
  </si>
  <si>
    <t>EGC2-26</t>
  </si>
  <si>
    <t>EGC2-27</t>
  </si>
  <si>
    <t>EGC2-28</t>
  </si>
  <si>
    <t>EGC2-29</t>
  </si>
  <si>
    <t>EGC2-30</t>
  </si>
  <si>
    <t>EGC2-31</t>
  </si>
  <si>
    <t>EGC2-32</t>
  </si>
  <si>
    <t>EGC2-33</t>
  </si>
  <si>
    <t>EGC2-34</t>
  </si>
  <si>
    <t>EGC2-35</t>
  </si>
  <si>
    <t>EGC2-36</t>
  </si>
  <si>
    <t>EGC2-37</t>
  </si>
  <si>
    <t>EGC2-38</t>
  </si>
  <si>
    <t>EGC2-39</t>
  </si>
  <si>
    <t>EGC2-40</t>
  </si>
  <si>
    <t>EGC2-41</t>
  </si>
  <si>
    <t>EGC2-42</t>
  </si>
  <si>
    <t>EGC2-43</t>
  </si>
  <si>
    <t>EGC2-44</t>
  </si>
  <si>
    <t>EGC2-45</t>
  </si>
  <si>
    <t>EGC2-46</t>
  </si>
  <si>
    <t>EGC2-47</t>
  </si>
  <si>
    <t>EGC2-48</t>
  </si>
  <si>
    <t>EGC2-49</t>
  </si>
  <si>
    <t>EGC2-50</t>
  </si>
  <si>
    <t>EGC2-51</t>
  </si>
  <si>
    <t>EGC2-52</t>
  </si>
  <si>
    <t>EGC2-53</t>
  </si>
  <si>
    <t>EGC2-54</t>
  </si>
  <si>
    <t>EGC2-55</t>
  </si>
  <si>
    <t>EGC2-56</t>
  </si>
  <si>
    <t>EGC2-57</t>
  </si>
  <si>
    <t>EGC2-58</t>
  </si>
  <si>
    <t>EGC2-59</t>
  </si>
  <si>
    <t>EGC2-60</t>
  </si>
  <si>
    <t>EGC2-61</t>
  </si>
  <si>
    <t>EGC2-62</t>
  </si>
  <si>
    <t>EGC2-63</t>
  </si>
  <si>
    <t>EGC2-64</t>
  </si>
  <si>
    <t>EGC2-65</t>
  </si>
  <si>
    <t>EGC2-66</t>
  </si>
  <si>
    <t>EGC2-67</t>
  </si>
  <si>
    <t>EGC2-68</t>
  </si>
  <si>
    <t>EGC2-69</t>
  </si>
  <si>
    <t>EGC2-70</t>
  </si>
  <si>
    <t>EGC2-71</t>
  </si>
  <si>
    <t>EGC2-72</t>
  </si>
  <si>
    <t>EGC2-73</t>
  </si>
  <si>
    <t>EGC2-74</t>
  </si>
  <si>
    <t>EGC2-75</t>
  </si>
  <si>
    <t>EGC2-76</t>
  </si>
  <si>
    <t>EGC2-77</t>
  </si>
  <si>
    <t>EGC2-78</t>
  </si>
  <si>
    <t>EGC2-79</t>
  </si>
  <si>
    <t>EGC2-80</t>
  </si>
  <si>
    <t>EGC2-81</t>
  </si>
  <si>
    <t>EGC2-82</t>
  </si>
  <si>
    <t>EGC2-83</t>
  </si>
  <si>
    <t>EGC2-84</t>
  </si>
  <si>
    <t>EGC2-85</t>
  </si>
  <si>
    <t>EGC2-86</t>
  </si>
  <si>
    <t>EGC2-87</t>
  </si>
  <si>
    <t>EGC2-88</t>
  </si>
  <si>
    <t>EGC2-89</t>
  </si>
  <si>
    <t>EGC2-90</t>
  </si>
  <si>
    <t>EGC2-91</t>
  </si>
  <si>
    <t>EGC2-92</t>
  </si>
  <si>
    <t>EGC2-93</t>
  </si>
  <si>
    <t>EGC2-94</t>
  </si>
  <si>
    <t>EGC2-95</t>
  </si>
  <si>
    <t>EGC2-96</t>
  </si>
  <si>
    <t>EGC2-97</t>
  </si>
  <si>
    <t>EGC2-98</t>
  </si>
  <si>
    <t>EGC2-99</t>
  </si>
  <si>
    <t>EGC2-100</t>
  </si>
  <si>
    <t>EGC2-101</t>
  </si>
  <si>
    <t>EGC2-102</t>
  </si>
  <si>
    <t>EGC2-103</t>
  </si>
  <si>
    <t>EGC2-104</t>
  </si>
  <si>
    <t>EGC2-105</t>
  </si>
  <si>
    <t>EGC2-106</t>
  </si>
  <si>
    <t>EGC2-107</t>
  </si>
  <si>
    <t>EGC2-108</t>
  </si>
  <si>
    <t>EGC2-109</t>
  </si>
  <si>
    <t>EGC2-110</t>
  </si>
  <si>
    <t>EGC2-111</t>
  </si>
  <si>
    <t>EGC2-112</t>
  </si>
  <si>
    <t>EGC2-113</t>
  </si>
  <si>
    <t>EGC2-114</t>
  </si>
  <si>
    <t>EGC2-115</t>
  </si>
  <si>
    <t>EGC2-116</t>
  </si>
  <si>
    <t>EGC2-117</t>
  </si>
  <si>
    <t>EGC2-118</t>
  </si>
  <si>
    <t>EGC2-119</t>
  </si>
  <si>
    <t>EGC2-120</t>
  </si>
  <si>
    <t>EGC2-121</t>
  </si>
  <si>
    <t>EGC2-122</t>
  </si>
  <si>
    <t>EGC2-123</t>
  </si>
  <si>
    <t>EGC2-124</t>
  </si>
  <si>
    <t>EGC2-125</t>
  </si>
  <si>
    <t>EGC2-126</t>
  </si>
  <si>
    <t>EGC2-127</t>
  </si>
  <si>
    <t>EGC2-128</t>
  </si>
  <si>
    <t>EGC2-129</t>
  </si>
  <si>
    <t>EGC2-130</t>
  </si>
  <si>
    <t>EGC2-131</t>
  </si>
  <si>
    <t>EGC2-132</t>
  </si>
  <si>
    <t>EGC2-133</t>
  </si>
  <si>
    <t>EGC2-134</t>
  </si>
  <si>
    <t>EGC2-135</t>
  </si>
  <si>
    <t>EGC2-136</t>
  </si>
  <si>
    <t>EGC2-137</t>
  </si>
  <si>
    <t>EGC2-138</t>
  </si>
  <si>
    <t>EGC2-139</t>
  </si>
  <si>
    <t>EGC2-140</t>
  </si>
  <si>
    <t>EGC2-141</t>
  </si>
  <si>
    <t>EGC2-142</t>
  </si>
  <si>
    <t>EGC2-143</t>
  </si>
  <si>
    <t>EGC2-144</t>
  </si>
  <si>
    <t>EGC2-145</t>
  </si>
  <si>
    <t>EGC2-146</t>
  </si>
  <si>
    <t>EGC2-147</t>
  </si>
  <si>
    <t>EGC2-148</t>
  </si>
  <si>
    <t>EGC2-149</t>
  </si>
  <si>
    <t>EGC2-150</t>
  </si>
  <si>
    <t>EGC2-151</t>
  </si>
  <si>
    <t>EGC2-152</t>
  </si>
  <si>
    <t>EGC2-153</t>
  </si>
  <si>
    <t>EGC2-154</t>
  </si>
  <si>
    <t>EGC2-155</t>
  </si>
  <si>
    <t>EGC2-156</t>
  </si>
  <si>
    <t>EGC2-157</t>
  </si>
  <si>
    <t>EGC2-158</t>
  </si>
  <si>
    <t>EGC2-159</t>
  </si>
  <si>
    <t>EGC2-160</t>
  </si>
  <si>
    <t>EGC2-161</t>
  </si>
  <si>
    <t>EGC2-162</t>
  </si>
  <si>
    <t>EGC2-163</t>
  </si>
  <si>
    <t>EGC2-164</t>
  </si>
  <si>
    <t>EGC2-165</t>
  </si>
  <si>
    <t>EGC2-166</t>
  </si>
  <si>
    <t>EGC2-167</t>
  </si>
  <si>
    <t>EGC2-168</t>
  </si>
  <si>
    <t>EGC2-169</t>
  </si>
  <si>
    <t>EGC2-170</t>
  </si>
  <si>
    <t>EGC2-171</t>
  </si>
  <si>
    <t>EGC2-172</t>
  </si>
  <si>
    <t>EGC2-173</t>
  </si>
  <si>
    <t>EGC2-174</t>
  </si>
  <si>
    <t>EGC2-175</t>
  </si>
  <si>
    <t>EGC2-176</t>
  </si>
  <si>
    <t>EGC2-177</t>
  </si>
  <si>
    <t>EGC2-178</t>
  </si>
  <si>
    <t>EGC2-179</t>
  </si>
  <si>
    <t>EGC2-180</t>
  </si>
  <si>
    <t>EGC2-181</t>
  </si>
  <si>
    <t>EGC2-182</t>
  </si>
  <si>
    <t>EGC2-183</t>
  </si>
  <si>
    <t>EGC2-184</t>
  </si>
  <si>
    <t>EGC2-185</t>
  </si>
  <si>
    <t>EGC2-186</t>
  </si>
  <si>
    <t>EGC2-187</t>
  </si>
  <si>
    <t>EGC2-188</t>
  </si>
  <si>
    <t>EGC2-189</t>
  </si>
  <si>
    <t>EGC2-190</t>
  </si>
  <si>
    <t>EGC2-191</t>
  </si>
  <si>
    <t>EGC2-192</t>
  </si>
  <si>
    <t>EGC2-193</t>
  </si>
  <si>
    <t>EGC2-194</t>
  </si>
  <si>
    <t>EGC2-195</t>
  </si>
  <si>
    <t>EGC2-196</t>
  </si>
  <si>
    <t>EGC2-197</t>
  </si>
  <si>
    <t>EGC2-198</t>
  </si>
  <si>
    <t>EGC2-199</t>
  </si>
  <si>
    <t>EGC2-200</t>
  </si>
  <si>
    <t>EGC2-201</t>
  </si>
  <si>
    <t>EGC2-202</t>
  </si>
  <si>
    <t>EGC2-203</t>
  </si>
  <si>
    <t>EGC2-204</t>
  </si>
  <si>
    <t>EGC2-205</t>
  </si>
  <si>
    <t>EGC2-206</t>
  </si>
  <si>
    <t>EGC2-207</t>
  </si>
  <si>
    <t>EGC2-208</t>
  </si>
  <si>
    <t>EGC2-209</t>
  </si>
  <si>
    <t>EGC2-210</t>
  </si>
  <si>
    <t>EGC2-211</t>
  </si>
  <si>
    <t>EGC2-212</t>
  </si>
  <si>
    <t>EGC2-213</t>
  </si>
  <si>
    <t>EGC2-214</t>
  </si>
  <si>
    <t>EGC2-215</t>
  </si>
  <si>
    <t>EGC2-216</t>
  </si>
  <si>
    <t>EGC2-217</t>
  </si>
  <si>
    <t>EGC2-218</t>
  </si>
  <si>
    <t>EGC2-219</t>
  </si>
  <si>
    <t>EGC2-220</t>
  </si>
  <si>
    <t>EGC2-221</t>
  </si>
  <si>
    <t>EGC2-222</t>
  </si>
  <si>
    <t>EGC2-223</t>
  </si>
  <si>
    <t>EGC2-224</t>
  </si>
  <si>
    <t>EGC2-225</t>
  </si>
  <si>
    <t>EGC2-226</t>
  </si>
  <si>
    <t>EGC2-227</t>
  </si>
  <si>
    <t>EGC2-228</t>
  </si>
  <si>
    <t>EGC2-229</t>
  </si>
  <si>
    <t>EGC2-230</t>
  </si>
  <si>
    <t>EGC2-231</t>
  </si>
  <si>
    <t>EGC2-232</t>
  </si>
  <si>
    <t>EGC2-233</t>
  </si>
  <si>
    <t>EGC2-234</t>
  </si>
  <si>
    <t>EGC2-235</t>
  </si>
  <si>
    <t>EGC2-236</t>
  </si>
  <si>
    <t>EGC2-237</t>
  </si>
  <si>
    <t>EGC2-238</t>
  </si>
  <si>
    <t>EGC2-239</t>
  </si>
  <si>
    <t>EGC2-240</t>
  </si>
  <si>
    <t>EGC2-241</t>
  </si>
  <si>
    <t>EGC2-242</t>
  </si>
  <si>
    <t>EGC2-243</t>
  </si>
  <si>
    <t>EGC2-244</t>
  </si>
  <si>
    <t>EGC2-245</t>
  </si>
  <si>
    <t>EGC2-246</t>
  </si>
  <si>
    <t>EGC2-247</t>
  </si>
  <si>
    <t>EGC2-248</t>
  </si>
  <si>
    <t>EGC2-249</t>
  </si>
  <si>
    <t>EGC2-250</t>
  </si>
  <si>
    <t>EGC2-251</t>
  </si>
  <si>
    <t>EGC2-252</t>
  </si>
  <si>
    <t>EGC2-253</t>
  </si>
  <si>
    <t>EGC2-254</t>
  </si>
  <si>
    <t>EGC2-255</t>
  </si>
  <si>
    <t>EGC2-256</t>
  </si>
  <si>
    <t>EGC2-257</t>
  </si>
  <si>
    <t>EGC2-258</t>
  </si>
  <si>
    <t>EGC2-259</t>
  </si>
  <si>
    <t>EGC2-260</t>
  </si>
  <si>
    <t>EGC2-261</t>
  </si>
  <si>
    <t>EGC2-262</t>
  </si>
  <si>
    <t>EGC2-263</t>
  </si>
  <si>
    <t>EGC2-264</t>
  </si>
  <si>
    <t>EGC2-265</t>
  </si>
  <si>
    <t>EGC2-266</t>
  </si>
  <si>
    <t>EGC2-267</t>
  </si>
  <si>
    <t>EGC2-268</t>
  </si>
  <si>
    <t>EGC2-269</t>
  </si>
  <si>
    <t>EGC2-270</t>
  </si>
  <si>
    <t>EGC2-271</t>
  </si>
  <si>
    <t>EGC2-272</t>
  </si>
  <si>
    <t>EGC2-273</t>
  </si>
  <si>
    <t>EGC2-274</t>
  </si>
  <si>
    <t>EGC2-275</t>
  </si>
  <si>
    <t>EGC2-276</t>
  </si>
  <si>
    <t>EGC2-277</t>
  </si>
  <si>
    <t>EGC2-278</t>
  </si>
  <si>
    <t>EGC2-279</t>
  </si>
  <si>
    <t>EGC2-280</t>
  </si>
  <si>
    <t>EGC2-281</t>
  </si>
  <si>
    <t>EGC2-282</t>
  </si>
  <si>
    <t>EGC2-283</t>
  </si>
  <si>
    <t>EGC2-284</t>
  </si>
  <si>
    <t>EGC2-285</t>
  </si>
  <si>
    <t>EGC2-286</t>
  </si>
  <si>
    <t>EGC2-287</t>
  </si>
  <si>
    <t>EGC2-288</t>
  </si>
  <si>
    <t>EGC2-289</t>
  </si>
  <si>
    <t>EGC2-290</t>
  </si>
  <si>
    <t>EGC2-291</t>
  </si>
  <si>
    <t>EGC2-292</t>
  </si>
  <si>
    <t>EGC2-293</t>
  </si>
  <si>
    <t>EGC2-294</t>
  </si>
  <si>
    <t>EGC2-295</t>
  </si>
  <si>
    <t>EGC2-296</t>
  </si>
  <si>
    <t>EGC2-297</t>
  </si>
  <si>
    <t>EGC2-298</t>
  </si>
  <si>
    <t>EGC2-299</t>
  </si>
  <si>
    <t>EGC2-300</t>
  </si>
  <si>
    <t>EGC2-301</t>
  </si>
  <si>
    <t>EGC2-302</t>
  </si>
  <si>
    <t>EGC2-303</t>
  </si>
  <si>
    <t>EGC2-304</t>
  </si>
  <si>
    <t>EGC2-305</t>
  </si>
  <si>
    <t>EGC2-306</t>
  </si>
  <si>
    <t>EGC2-307</t>
  </si>
  <si>
    <t>EGC2-308</t>
  </si>
  <si>
    <t>EGC2-309</t>
  </si>
  <si>
    <t>EGC2-310</t>
  </si>
  <si>
    <t>EGC2-311</t>
  </si>
  <si>
    <t>EGC2-312</t>
  </si>
  <si>
    <t>EGC2-313</t>
  </si>
  <si>
    <t>EGC2-314</t>
  </si>
  <si>
    <t>EGC2-315</t>
  </si>
  <si>
    <t>EGC2-316</t>
  </si>
  <si>
    <t>EGC2-317</t>
  </si>
  <si>
    <t>EGC2-318</t>
  </si>
  <si>
    <t>EGC2-319</t>
  </si>
  <si>
    <t>EGC2-320</t>
  </si>
  <si>
    <t>EGC2-321</t>
  </si>
  <si>
    <t>EGC2-322</t>
  </si>
  <si>
    <t>EGC2-323</t>
  </si>
  <si>
    <t>EGC2-324</t>
  </si>
  <si>
    <t>EGC2-325</t>
  </si>
  <si>
    <t>EGC2-326</t>
  </si>
  <si>
    <t>EGC2-327</t>
  </si>
  <si>
    <t>EGC2-328</t>
  </si>
  <si>
    <t>EGC2-329</t>
  </si>
  <si>
    <t>EGC2-330</t>
  </si>
  <si>
    <t>EGC2-331</t>
  </si>
  <si>
    <t>EGC2-332</t>
  </si>
  <si>
    <t>EGC2-333</t>
  </si>
  <si>
    <t>EGC2-334</t>
  </si>
  <si>
    <t>EGC2-335</t>
  </si>
  <si>
    <t>EGC2-336</t>
  </si>
  <si>
    <t>EGC2-337</t>
  </si>
  <si>
    <t>EGC2-338</t>
  </si>
  <si>
    <t>EGC2-339</t>
  </si>
  <si>
    <t>EGC2-340</t>
  </si>
  <si>
    <t>EGC2-341</t>
  </si>
  <si>
    <t>EGC2-342</t>
  </si>
  <si>
    <t>EGC2-343</t>
  </si>
  <si>
    <t>EGC2-344</t>
  </si>
  <si>
    <t>EGC2-345</t>
  </si>
  <si>
    <t>EGC2-346</t>
  </si>
  <si>
    <t>EGC2-347</t>
  </si>
  <si>
    <t>EGC2-348</t>
  </si>
  <si>
    <t>EGC2-349</t>
  </si>
  <si>
    <t>EGC2-350</t>
  </si>
  <si>
    <t>EGC2-351</t>
  </si>
  <si>
    <t>EGC2-352</t>
  </si>
  <si>
    <t>EGC2-353</t>
  </si>
  <si>
    <t>EGC2-354</t>
  </si>
  <si>
    <t>EGC2-355</t>
  </si>
  <si>
    <t>EGC2-356</t>
  </si>
  <si>
    <t>EGC2-357</t>
  </si>
  <si>
    <t>EGC2-358</t>
  </si>
  <si>
    <t>EGC2-359</t>
  </si>
  <si>
    <t>EGC2-360</t>
  </si>
  <si>
    <t>EGC2-361</t>
  </si>
  <si>
    <t>EGC2-362</t>
  </si>
  <si>
    <t>EGC2-363</t>
  </si>
  <si>
    <t>EGC2-364</t>
  </si>
  <si>
    <t>EGC2-365</t>
  </si>
  <si>
    <t>EGC2-366</t>
  </si>
  <si>
    <t>EGC2-367</t>
  </si>
  <si>
    <t>EGC2-368</t>
  </si>
  <si>
    <t>EGC2-369</t>
  </si>
  <si>
    <t>EGC2-370</t>
  </si>
  <si>
    <t>EGC2-371</t>
  </si>
  <si>
    <t>EGC2-372</t>
  </si>
  <si>
    <t>EGC2-373</t>
  </si>
  <si>
    <t>EGC2-374</t>
  </si>
  <si>
    <t>EGC2-375</t>
  </si>
  <si>
    <t>EGC2-376</t>
  </si>
  <si>
    <t>EGC2-377</t>
  </si>
  <si>
    <t>EGC2-378</t>
  </si>
  <si>
    <t>EGC2-379</t>
  </si>
  <si>
    <t>EGC2-380</t>
  </si>
  <si>
    <t>EGC2-381</t>
  </si>
  <si>
    <t>EGC2-382</t>
  </si>
  <si>
    <t>EGC2-383</t>
  </si>
  <si>
    <t>EGC2-384</t>
  </si>
  <si>
    <t>EGC2-385</t>
  </si>
  <si>
    <t>EGC2-386</t>
  </si>
  <si>
    <t>EGC2-387</t>
  </si>
  <si>
    <t>EGC2-388</t>
  </si>
  <si>
    <t>EGC2-389</t>
  </si>
  <si>
    <t>EGC2-390</t>
  </si>
  <si>
    <t>EGC2-391</t>
  </si>
  <si>
    <t>EGC2-392</t>
  </si>
  <si>
    <t>EGC2-393</t>
  </si>
  <si>
    <t>EGC2-394</t>
  </si>
  <si>
    <t>EGC2-395</t>
  </si>
  <si>
    <t>EGC2-396</t>
  </si>
  <si>
    <t>EGC2-397</t>
  </si>
  <si>
    <t>EGC2-398</t>
  </si>
  <si>
    <t>EGC2-399</t>
  </si>
  <si>
    <t>EGC2-400</t>
  </si>
  <si>
    <t>EGC2-401</t>
  </si>
  <si>
    <t>EGC2-402</t>
  </si>
  <si>
    <t>EGC2-403</t>
  </si>
  <si>
    <t>EGC2-404</t>
  </si>
  <si>
    <t>EGC2-405</t>
  </si>
  <si>
    <t>EGC2-406</t>
  </si>
  <si>
    <t>EGC2-407</t>
  </si>
  <si>
    <t>EGC2-408</t>
  </si>
  <si>
    <t>EGC2-409</t>
  </si>
  <si>
    <t>EGC2-410</t>
  </si>
  <si>
    <t>EGC2-411</t>
  </si>
  <si>
    <t>EGC2-412</t>
  </si>
  <si>
    <t>EGC2-413</t>
  </si>
  <si>
    <t>EGC2-414</t>
  </si>
  <si>
    <t>EGC2-415</t>
  </si>
  <si>
    <t>EGC2-416</t>
  </si>
  <si>
    <t>EGC2-417</t>
  </si>
  <si>
    <t>EGC2-418</t>
  </si>
  <si>
    <t>EGC2-419</t>
  </si>
  <si>
    <t>EGC2-420</t>
  </si>
  <si>
    <t>EGC2-421</t>
  </si>
  <si>
    <t>EGC2-422</t>
  </si>
  <si>
    <t>EGC2-423</t>
  </si>
  <si>
    <t>EGC2-424</t>
  </si>
  <si>
    <t>EGC2-425</t>
  </si>
  <si>
    <t>EGC2-426</t>
  </si>
  <si>
    <t>EGC2-427</t>
  </si>
  <si>
    <t>EGC2-428</t>
  </si>
  <si>
    <t>EGC2-429</t>
  </si>
  <si>
    <t>EGC2-430</t>
  </si>
  <si>
    <t>EGC2-431</t>
  </si>
  <si>
    <t>EGC2-432</t>
  </si>
  <si>
    <t>EGC2-433</t>
  </si>
  <si>
    <t>EGC2-434</t>
  </si>
  <si>
    <t>EGC2-435</t>
  </si>
  <si>
    <t>EGC2-436</t>
  </si>
  <si>
    <t>EGC2-437</t>
  </si>
  <si>
    <t>EGC2-438</t>
  </si>
  <si>
    <t>EGC2-439</t>
  </si>
  <si>
    <t>EGC2-440</t>
  </si>
  <si>
    <t>EGC2-441</t>
  </si>
  <si>
    <t>EGC2-442</t>
  </si>
  <si>
    <t>EGC2-443</t>
  </si>
  <si>
    <t>EGC2-444</t>
  </si>
  <si>
    <t>EGC2-445</t>
  </si>
  <si>
    <t>EGC2-446</t>
  </si>
  <si>
    <t>EGC2-447</t>
  </si>
  <si>
    <t>EGC2-448</t>
  </si>
  <si>
    <t>EGC2-449</t>
  </si>
  <si>
    <t>EGC2-450</t>
  </si>
  <si>
    <t>EGC2-451</t>
  </si>
  <si>
    <t>EGC2-452</t>
  </si>
  <si>
    <t>EGC2-453</t>
  </si>
  <si>
    <t>EGC2-454</t>
  </si>
  <si>
    <t>EGC2-455</t>
  </si>
  <si>
    <t>EGC2-456</t>
  </si>
  <si>
    <t>EGC2-457</t>
  </si>
  <si>
    <t>EGC2-458</t>
  </si>
  <si>
    <t>EGC2-459</t>
  </si>
  <si>
    <t>EGC2-460</t>
  </si>
  <si>
    <t>EGC2-461</t>
  </si>
  <si>
    <t>EGC2-462</t>
  </si>
  <si>
    <t>EGC2-463</t>
  </si>
  <si>
    <t>EGC2-464</t>
  </si>
  <si>
    <t>EGC2-465</t>
  </si>
  <si>
    <t>EGC2-466</t>
  </si>
  <si>
    <t>EGC2-467</t>
  </si>
  <si>
    <t>EGC2-468</t>
  </si>
  <si>
    <t>EGC2-469</t>
  </si>
  <si>
    <t>EGC2-470</t>
  </si>
  <si>
    <t>EGC2-471</t>
  </si>
  <si>
    <t>EGC2-472</t>
  </si>
  <si>
    <t>EGC2-473</t>
  </si>
  <si>
    <t>EGC2-474</t>
  </si>
  <si>
    <t>EGC2-475</t>
  </si>
  <si>
    <t>EGC2-476</t>
  </si>
  <si>
    <t>EGC2-477</t>
  </si>
  <si>
    <t>EGC2-478</t>
  </si>
  <si>
    <t>EGC2-479</t>
  </si>
  <si>
    <t>EGC2-480</t>
  </si>
  <si>
    <t>EGC2-481</t>
  </si>
  <si>
    <t>EGC2-482</t>
  </si>
  <si>
    <t>EGC2-483</t>
  </si>
  <si>
    <t>EGC2-484</t>
  </si>
  <si>
    <t>EGC2-485</t>
  </si>
  <si>
    <t>EGC2-486</t>
  </si>
  <si>
    <t>EGC2-487</t>
  </si>
  <si>
    <t>EGC2-488</t>
  </si>
  <si>
    <t>EGC2-489</t>
  </si>
  <si>
    <t>EGC2-490</t>
  </si>
  <si>
    <t>EGC2-491</t>
  </si>
  <si>
    <t>EGC2-492</t>
  </si>
  <si>
    <t>EGC2-493</t>
  </si>
  <si>
    <t>EGC2-494</t>
  </si>
  <si>
    <t>EGC2-495</t>
  </si>
  <si>
    <t>EGC2-496</t>
  </si>
  <si>
    <t>EGC2-497</t>
  </si>
  <si>
    <t>EGC2-498</t>
  </si>
  <si>
    <t>EGC2-499</t>
  </si>
  <si>
    <t>EGC2-500</t>
  </si>
  <si>
    <t>EGC2-501</t>
  </si>
  <si>
    <t>EGC2-502</t>
  </si>
  <si>
    <t>EGC2-503</t>
  </si>
  <si>
    <t>EGC2-504</t>
  </si>
  <si>
    <t>EGC2-505</t>
  </si>
  <si>
    <t>EGC2-506</t>
  </si>
  <si>
    <t>EGC2-507</t>
  </si>
  <si>
    <t>EGC2-508</t>
  </si>
  <si>
    <t>EGC2-509</t>
  </si>
  <si>
    <t>EGC2-510</t>
  </si>
  <si>
    <t>EGC2-511</t>
  </si>
  <si>
    <t>EGC2-512</t>
  </si>
  <si>
    <t>EGC2-513</t>
  </si>
  <si>
    <t>EGC2-514</t>
  </si>
  <si>
    <t>EGC2-515</t>
  </si>
  <si>
    <t>EGC2-516</t>
  </si>
  <si>
    <t>EGC2-517</t>
  </si>
  <si>
    <t>EGC2-518</t>
  </si>
  <si>
    <t>EGC2-519</t>
  </si>
  <si>
    <t>EGC2-520</t>
  </si>
  <si>
    <t>EGC2-521</t>
  </si>
  <si>
    <t>EGC2-522</t>
  </si>
  <si>
    <t>EGC2-523</t>
  </si>
  <si>
    <t>EGC2-524</t>
  </si>
  <si>
    <t>EGC2-525</t>
  </si>
  <si>
    <t>EGC2-526</t>
  </si>
  <si>
    <t>EGC2-527</t>
  </si>
  <si>
    <t>EGC2-528</t>
  </si>
  <si>
    <t>EGC2-529</t>
  </si>
  <si>
    <t>EGC2-530</t>
  </si>
  <si>
    <t>EGC2-531</t>
  </si>
  <si>
    <t>EGC2-532</t>
  </si>
  <si>
    <t>EGC2-533</t>
  </si>
  <si>
    <t>EGC2-534</t>
  </si>
  <si>
    <t>EGC2-535</t>
  </si>
  <si>
    <t>EGC2-536</t>
  </si>
  <si>
    <t>EGC2-537</t>
  </si>
  <si>
    <t>EGC2-538</t>
  </si>
  <si>
    <t>EGC2-539</t>
  </si>
  <si>
    <t>EGC2-540</t>
  </si>
  <si>
    <t>EGC2-541</t>
  </si>
  <si>
    <t>EGC2-542</t>
  </si>
  <si>
    <t>EGC2-543</t>
  </si>
  <si>
    <t>EGC2-544</t>
  </si>
  <si>
    <t>EGC2-545</t>
  </si>
  <si>
    <t>EGC2-546</t>
  </si>
  <si>
    <t>EGC2-547</t>
  </si>
  <si>
    <t>EGC2-548</t>
  </si>
  <si>
    <t>EGC2-549</t>
  </si>
  <si>
    <t>EGC2-550</t>
  </si>
  <si>
    <t>EGC2-551</t>
  </si>
  <si>
    <t>EGC2-552</t>
  </si>
  <si>
    <t>EGC2-553</t>
  </si>
  <si>
    <t>EGC2-554</t>
  </si>
  <si>
    <t>EGC2-555</t>
  </si>
  <si>
    <t>EGC2-556</t>
  </si>
  <si>
    <t>EGC2-557</t>
  </si>
  <si>
    <t>EGC2-558</t>
  </si>
  <si>
    <t>EGC2-559</t>
  </si>
  <si>
    <t>EGC2-560</t>
  </si>
  <si>
    <t>EGC2-561</t>
  </si>
  <si>
    <t>EGC2-562</t>
  </si>
  <si>
    <t>EGC2-563</t>
  </si>
  <si>
    <t>EGC2-564</t>
  </si>
  <si>
    <t>EGC2-565</t>
  </si>
  <si>
    <t>EGC2-566</t>
  </si>
  <si>
    <t>EGC2-567</t>
  </si>
  <si>
    <t>EGC2-568</t>
  </si>
  <si>
    <t>EGC2-569</t>
  </si>
  <si>
    <t>EGC2-570</t>
  </si>
  <si>
    <t>EGC2-571</t>
  </si>
  <si>
    <t>EGC2-572</t>
  </si>
  <si>
    <t>EGC2-573</t>
  </si>
  <si>
    <t>EGC2-574</t>
  </si>
  <si>
    <t>EGC2-575</t>
  </si>
  <si>
    <t>EGC2-576</t>
  </si>
  <si>
    <t>EGC2-577</t>
  </si>
  <si>
    <t>EGC2-578</t>
  </si>
  <si>
    <t>EGC2-579</t>
  </si>
  <si>
    <t>EGC2-580</t>
  </si>
  <si>
    <t>EGC2-581</t>
  </si>
  <si>
    <t>EGC2-582</t>
  </si>
  <si>
    <t>EGC2-583</t>
  </si>
  <si>
    <t>EGC2-584</t>
  </si>
  <si>
    <t>EGC2-585</t>
  </si>
  <si>
    <t>EGC2-586</t>
  </si>
  <si>
    <t>EGC2-587</t>
  </si>
  <si>
    <t>EGC2-588</t>
  </si>
  <si>
    <t>EGC2-589</t>
  </si>
  <si>
    <t>EGC2-590</t>
  </si>
  <si>
    <t>EGC2-591</t>
  </si>
  <si>
    <t>EGC2-592</t>
  </si>
  <si>
    <t>EGC2-593</t>
  </si>
  <si>
    <t>EGC2-594</t>
  </si>
  <si>
    <t>EGC2-595</t>
  </si>
  <si>
    <t>EGC2-596</t>
  </si>
  <si>
    <t>EGC2-597</t>
  </si>
  <si>
    <t>EGC2-598</t>
  </si>
  <si>
    <t>EGC2-599</t>
  </si>
  <si>
    <t>EGC2-600</t>
  </si>
  <si>
    <t>EGC2-601</t>
  </si>
  <si>
    <t>EGC2-602</t>
  </si>
  <si>
    <t>EGC2-603</t>
  </si>
  <si>
    <t>EGC2-604</t>
  </si>
  <si>
    <t>EGC2-605</t>
  </si>
  <si>
    <t>EGC2-606</t>
  </si>
  <si>
    <t>EGC2-607</t>
  </si>
  <si>
    <t>EGC2-608</t>
  </si>
  <si>
    <t>EGC2-609</t>
  </si>
  <si>
    <t>EGC2-610</t>
  </si>
  <si>
    <t>EGC2-611</t>
  </si>
  <si>
    <t>EGC2-612</t>
  </si>
  <si>
    <t>EGC2-613</t>
  </si>
  <si>
    <t>EGC2-614</t>
  </si>
  <si>
    <t>EGC2-615</t>
  </si>
  <si>
    <t>EGC2-616</t>
  </si>
  <si>
    <t>EGC2-617</t>
  </si>
  <si>
    <t>EGC2-618</t>
  </si>
  <si>
    <t>EGC2-619</t>
  </si>
  <si>
    <t>EGC2-620</t>
  </si>
  <si>
    <t>EGC2-621</t>
  </si>
  <si>
    <t>EGC2-622</t>
  </si>
  <si>
    <t>EGC2-623</t>
  </si>
  <si>
    <t>EGC2-624</t>
  </si>
  <si>
    <t>EGC2-625</t>
  </si>
  <si>
    <t>EGC2-626</t>
  </si>
  <si>
    <t>EGC2-627</t>
  </si>
  <si>
    <t>EGC2-628</t>
  </si>
  <si>
    <t>EGC2-629</t>
  </si>
  <si>
    <t>EGC2-630</t>
  </si>
  <si>
    <t>EGC2-631</t>
  </si>
  <si>
    <t>EGC2-632</t>
  </si>
  <si>
    <t>EGC2-633</t>
  </si>
  <si>
    <t>EGC2-634</t>
  </si>
  <si>
    <t>EGC2-635</t>
  </si>
  <si>
    <t>EGC2-636</t>
  </si>
  <si>
    <t>EGC2-637</t>
  </si>
  <si>
    <t>EGC2-638</t>
  </si>
  <si>
    <t>EGC2-639</t>
  </si>
  <si>
    <t>EGC2-640</t>
  </si>
  <si>
    <t>EGC2-641</t>
  </si>
  <si>
    <t>EGC2-642</t>
  </si>
  <si>
    <t>EGC2-643</t>
  </si>
  <si>
    <t>EGC2-644</t>
  </si>
  <si>
    <t>EGC2-645</t>
  </si>
  <si>
    <t>EGC2-646</t>
  </si>
  <si>
    <t>EGC2-647</t>
  </si>
  <si>
    <t>EGC2-648</t>
  </si>
  <si>
    <t>EGC2-649</t>
  </si>
  <si>
    <t>EGC2-650</t>
  </si>
  <si>
    <t>EGC2-651</t>
  </si>
  <si>
    <t>EGC2-652</t>
  </si>
  <si>
    <t>EGC2-653</t>
  </si>
  <si>
    <t>EGC2-654</t>
  </si>
  <si>
    <t>EGC2-655</t>
  </si>
  <si>
    <t>EGC2-656</t>
  </si>
  <si>
    <t>EGC2-657</t>
  </si>
  <si>
    <t>EGC2-658</t>
  </si>
  <si>
    <t>EGC2-659</t>
  </si>
  <si>
    <t>EGC2-660</t>
  </si>
  <si>
    <t>EGC2-661</t>
  </si>
  <si>
    <t>EGC2-662</t>
  </si>
  <si>
    <t>EGC2-663</t>
  </si>
  <si>
    <t>EGC2-664</t>
  </si>
  <si>
    <t>EGC2-665</t>
  </si>
  <si>
    <t>EGC2-666</t>
  </si>
  <si>
    <t>EGC2-667</t>
  </si>
  <si>
    <t>EGC2-668</t>
  </si>
  <si>
    <t>EGC2-669</t>
  </si>
  <si>
    <t>EGC2-670</t>
  </si>
  <si>
    <t>EGC2-671</t>
  </si>
  <si>
    <t>EGC2-672</t>
  </si>
  <si>
    <t>EGC2-673</t>
  </si>
  <si>
    <t>EGC2-674</t>
  </si>
  <si>
    <t>EGC2-675</t>
  </si>
  <si>
    <t>EGC2-676</t>
  </si>
  <si>
    <t>EGC2-677</t>
  </si>
  <si>
    <t>EGC2-678</t>
  </si>
  <si>
    <t>EGC2-679</t>
  </si>
  <si>
    <t>EGC2-680</t>
  </si>
  <si>
    <t>EGC2-681</t>
  </si>
  <si>
    <t>EGC2-682</t>
  </si>
  <si>
    <t>EGC2-683</t>
  </si>
  <si>
    <t>EGC2-684</t>
  </si>
  <si>
    <t>EGC2-685</t>
  </si>
  <si>
    <t>EGC2-686</t>
  </si>
  <si>
    <t>EGC2-687</t>
  </si>
  <si>
    <t>EGC2-688</t>
  </si>
  <si>
    <t>EGC2-689</t>
  </si>
  <si>
    <t>EGC2-690</t>
  </si>
  <si>
    <t>EGC2-691</t>
  </si>
  <si>
    <t>EGC2-692</t>
  </si>
  <si>
    <t/>
  </si>
  <si>
    <t>EGC1.PSHA-1</t>
  </si>
  <si>
    <t>EGC1.PSHA-2</t>
  </si>
  <si>
    <t>EGC1.PSHA-3</t>
  </si>
  <si>
    <t>EGC1.PSHA-4</t>
  </si>
  <si>
    <t>EGC1.PSHA-5</t>
  </si>
  <si>
    <t>EGC1.PSHA-6</t>
  </si>
  <si>
    <t>EGC1.PSHA-7</t>
  </si>
  <si>
    <t>EGC1.PSHA-8</t>
  </si>
  <si>
    <t>EGC1.PSHA-9</t>
  </si>
  <si>
    <t>EGC1.PSHA-10</t>
  </si>
  <si>
    <t>EGC1.PSHA-11</t>
  </si>
  <si>
    <t>EGC1.PSHA-12</t>
  </si>
  <si>
    <t>EGC1.PSHA-13</t>
  </si>
  <si>
    <t>EGC1.PSHA-14</t>
  </si>
  <si>
    <t>EGC1.PSHA-15</t>
  </si>
  <si>
    <t>EGC1.PSHA-16</t>
  </si>
  <si>
    <t>EGC1.PSHA-17</t>
  </si>
  <si>
    <t>EGC1.PSHA-18</t>
  </si>
  <si>
    <t>EGC1.PSHA-19</t>
  </si>
  <si>
    <t>EGC1.PSHA-20</t>
  </si>
  <si>
    <t>EGC1.PSHA-21</t>
  </si>
  <si>
    <t>EGC1.PSHA-22</t>
  </si>
  <si>
    <t>EGC1.PSHA-23</t>
  </si>
  <si>
    <t>EGC1.PSHA-24</t>
  </si>
  <si>
    <t>EGC1.PSHA-25</t>
  </si>
  <si>
    <t>EGC1.PSHA-26</t>
  </si>
  <si>
    <t>EGC1.PSHA-27</t>
  </si>
  <si>
    <t>EGC1.PSHA-28</t>
  </si>
  <si>
    <t>EGC1.PSHA-29</t>
  </si>
  <si>
    <t>EGC1.PSHA-30</t>
  </si>
  <si>
    <t>EGC1.PSHA-31</t>
  </si>
  <si>
    <t>EGC1.PSHA-32</t>
  </si>
  <si>
    <t>EGC1.PSHA-33</t>
  </si>
  <si>
    <t>EGC1.PSHA-34</t>
  </si>
  <si>
    <t>EGC1.PSHA-35</t>
  </si>
  <si>
    <t>EGC1.PSHA-36</t>
  </si>
  <si>
    <t>EGC1.PSHA-37</t>
  </si>
  <si>
    <t>EGC1.PSHA-38</t>
  </si>
  <si>
    <t>EGC1.PSHA-39</t>
  </si>
  <si>
    <t>EGC1.PSHA-40</t>
  </si>
  <si>
    <t>EGC1.PSHA-41</t>
  </si>
  <si>
    <t>EGC1.PSHA-42</t>
  </si>
  <si>
    <t>EGC1.PSHA-43</t>
  </si>
  <si>
    <t>EGC1.PSHA-44</t>
  </si>
  <si>
    <t>EGC1.PSHA-45</t>
  </si>
  <si>
    <t>EGC1.PSHA-46</t>
  </si>
  <si>
    <t>EGC1.PSHA-47</t>
  </si>
  <si>
    <t>EGC1.PSHA-48</t>
  </si>
  <si>
    <t>EGC1.PSHA-49</t>
  </si>
  <si>
    <t>EGC1.PSHA-50</t>
  </si>
  <si>
    <t>EGC1.PSHA-51</t>
  </si>
  <si>
    <t>EGC1.PSHA-52</t>
  </si>
  <si>
    <t>EGC1.PSHA-53</t>
  </si>
  <si>
    <t>EGC1.PSHA-54</t>
  </si>
  <si>
    <t>EGC1.PSHA-55</t>
  </si>
  <si>
    <t>EGC1.PSHA-56</t>
  </si>
  <si>
    <t>EGC1.PSHA-57</t>
  </si>
  <si>
    <t>EGC1.PSHA-58</t>
  </si>
  <si>
    <t>EGC1.PSHA-59</t>
  </si>
  <si>
    <t>EGC1.PSHA-60</t>
  </si>
  <si>
    <t>EGC1.PSHA-61</t>
  </si>
  <si>
    <t>EGC1.PSHA-62</t>
  </si>
  <si>
    <t>EGC1.PSHA-63</t>
  </si>
  <si>
    <t>EGC1.PSHA-64</t>
  </si>
  <si>
    <t>EGC1.PSHA-65</t>
  </si>
  <si>
    <t>EGC1.PSHA-66</t>
  </si>
  <si>
    <t>EGC1.PSHA-67</t>
  </si>
  <si>
    <t>EGC1.PSHA-68</t>
  </si>
  <si>
    <t>EGC1.PSHA-69</t>
  </si>
  <si>
    <t>EGC1.PSHA-70</t>
  </si>
  <si>
    <t>EGC1.PSHA-71</t>
  </si>
  <si>
    <t>EGC1.PSHA-72</t>
  </si>
  <si>
    <t>EGC1.PSHA-73</t>
  </si>
  <si>
    <t>EGC1.PSHA-74</t>
  </si>
  <si>
    <t>EGC1.PSHA-75</t>
  </si>
  <si>
    <t>EGC1.PSHA-76</t>
  </si>
  <si>
    <t>EGC1.PSHA-77</t>
  </si>
  <si>
    <t>EGC1.PSHA-78</t>
  </si>
  <si>
    <t>EGC1.PSHA-79</t>
  </si>
  <si>
    <t>EGC1.PSHA-80</t>
  </si>
  <si>
    <t>EGC1.PSHA-81</t>
  </si>
  <si>
    <t>EGC1.PSHA-82</t>
  </si>
  <si>
    <t>EGC1.PSHA-83</t>
  </si>
  <si>
    <t>EGC1.PSHA-84</t>
  </si>
  <si>
    <t>EGC1.PSHA-85</t>
  </si>
  <si>
    <t>EGC1.PSHA-86</t>
  </si>
  <si>
    <t>EGC1.PSHA-87</t>
  </si>
  <si>
    <t>EGC1.PSHA-88</t>
  </si>
  <si>
    <t>EGC1.PSHA-89</t>
  </si>
  <si>
    <t>EGC1.PSHA-90</t>
  </si>
  <si>
    <t>EGC1.PSHA-91</t>
  </si>
  <si>
    <t>EGC1.PSHA-92</t>
  </si>
  <si>
    <t>EGC1.PSHA-93</t>
  </si>
  <si>
    <t>EGC1.PSHA-94</t>
  </si>
  <si>
    <t>EGC1.PSHA-95</t>
  </si>
  <si>
    <t>EGC1.PSHA-96</t>
  </si>
  <si>
    <t>EGC1.PSHA-97</t>
  </si>
  <si>
    <t>EGC1.PSHA-98</t>
  </si>
  <si>
    <t>EGC1.PSHA-99</t>
  </si>
  <si>
    <t>EGC1.PSHA-100</t>
  </si>
  <si>
    <t>EGC1.PSHA-101</t>
  </si>
  <si>
    <t>EGC1.PSHA-102</t>
  </si>
  <si>
    <t>EGC1.PSHA-103</t>
  </si>
  <si>
    <t>EGC1.PSHA-104</t>
  </si>
  <si>
    <t>EGC1.PSHA-105</t>
  </si>
  <si>
    <t>EGC1.PSHA-106</t>
  </si>
  <si>
    <t>EGC1.PSHA-107</t>
  </si>
  <si>
    <t>EGC1.PSHA-108</t>
  </si>
  <si>
    <t>EGC1.PSHA-109</t>
  </si>
  <si>
    <t>EGC1.PSHA-110</t>
  </si>
  <si>
    <t>EGC1.PSHA-111</t>
  </si>
  <si>
    <t>EGC1.PSHA-112</t>
  </si>
  <si>
    <t>EGC1.PSHA-113</t>
  </si>
  <si>
    <t>EGC1.PSHA-114</t>
  </si>
  <si>
    <t>EGC1.PSHA-115</t>
  </si>
  <si>
    <t>EGC1.PSHA-116</t>
  </si>
  <si>
    <t>EGC1.PSHA-117</t>
  </si>
  <si>
    <t>EGC1.PSHA-118</t>
  </si>
  <si>
    <t>EGC1.PSHA-119</t>
  </si>
  <si>
    <t>EGC1.PSHA-120</t>
  </si>
  <si>
    <t>EGC1.PSHA-121</t>
  </si>
  <si>
    <t>EGC1.PSHA-122</t>
  </si>
  <si>
    <t>EGC1.PSHA-123</t>
  </si>
  <si>
    <t>EGC1.PSHA-124</t>
  </si>
  <si>
    <t>EGC1.PSHA-125</t>
  </si>
  <si>
    <t>EGC1.PSHA-126</t>
  </si>
  <si>
    <t>EGC1.PSHA-127</t>
  </si>
  <si>
    <t>EGC1.PSHA-128</t>
  </si>
  <si>
    <t>EGC1.PSHA-129</t>
  </si>
  <si>
    <t>EGC1.PSHA-130</t>
  </si>
  <si>
    <t>EGC1.PSHA-131</t>
  </si>
  <si>
    <t>EGC1.PSHA-132</t>
  </si>
  <si>
    <t>EGC1.PSHA-133</t>
  </si>
  <si>
    <t>EGC1.PSHA-134</t>
  </si>
  <si>
    <t>EGC1.PSHA-135</t>
  </si>
  <si>
    <t>EGC1.PSHA-136</t>
  </si>
  <si>
    <t>EGC1.PSHA-137</t>
  </si>
  <si>
    <t>EGC1.PSHA-138</t>
  </si>
  <si>
    <t>EGC1.PSHA-139</t>
  </si>
  <si>
    <t>EGC1.PSHA-140</t>
  </si>
  <si>
    <t>EGC1.PSHA-141</t>
  </si>
  <si>
    <t>EGC1.PSHA-142</t>
  </si>
  <si>
    <t>EGC1.PSHA-143</t>
  </si>
  <si>
    <t>EGC1.PSHA-144</t>
  </si>
  <si>
    <t>EGC1.PSHA-145</t>
  </si>
  <si>
    <t>EGC1.PSHA-146</t>
  </si>
  <si>
    <t>EGC1.PSHA-147</t>
  </si>
  <si>
    <t>EGC1.PSHA-148</t>
  </si>
  <si>
    <t>EGC1.PSHA-149</t>
  </si>
  <si>
    <t>EGC1.PSHA-150</t>
  </si>
  <si>
    <t>EGC1.PSHA-151</t>
  </si>
  <si>
    <t>EGC1.PSHA-152</t>
  </si>
  <si>
    <t>EGC1.PSHA-153</t>
  </si>
  <si>
    <t>EGC1.PSHA-154</t>
  </si>
  <si>
    <t>EGC1.PSHA-155</t>
  </si>
  <si>
    <t>EGC1.PSHA-156</t>
  </si>
  <si>
    <t>EGC1.PSHA-157</t>
  </si>
  <si>
    <t>EGC1.PSHA-158</t>
  </si>
  <si>
    <t>EGC1.PSHA-159</t>
  </si>
  <si>
    <t>EGC1.PSHA-160</t>
  </si>
  <si>
    <t>EGC1.PSHA-161</t>
  </si>
  <si>
    <t>EGC1.PSHA-162</t>
  </si>
  <si>
    <t>EGC1.PSHA-163</t>
  </si>
  <si>
    <t>EGC1.PSHA-164</t>
  </si>
  <si>
    <t>EGC1.PSHA-165</t>
  </si>
  <si>
    <t>EGC1.PSHA-166</t>
  </si>
  <si>
    <t>EGC1.PSHA-167</t>
  </si>
  <si>
    <t>EGC1.PSHA-168</t>
  </si>
  <si>
    <t>EGC1.PSHA-169</t>
  </si>
  <si>
    <t>EGC1.PSHA-170</t>
  </si>
  <si>
    <t>EGC1.PSHA-171</t>
  </si>
  <si>
    <t>EGC1.PSHA-172</t>
  </si>
  <si>
    <t>EGC1.PSHA-173</t>
  </si>
  <si>
    <t>EGC1.PSHA-174</t>
  </si>
  <si>
    <t>EGC1.PSHA-175</t>
  </si>
  <si>
    <t>EGC1.PSHA-176</t>
  </si>
  <si>
    <t>EGC1.PSHA-177</t>
  </si>
  <si>
    <t>EGC1.PSHA-178</t>
  </si>
  <si>
    <t>EGC1.PSHA-179</t>
  </si>
  <si>
    <t>EGC1.PSHA-180</t>
  </si>
  <si>
    <t>EGC1.PSHA-181</t>
  </si>
  <si>
    <t>EGC1.PSHA-182</t>
  </si>
  <si>
    <t>EGC1.PSHA-183</t>
  </si>
  <si>
    <t>EGC1.PSHA-184</t>
  </si>
  <si>
    <t>EGC1.PSHA-185</t>
  </si>
  <si>
    <t>EGC1.PSHA-186</t>
  </si>
  <si>
    <t>EGC1.PSHA-187</t>
  </si>
  <si>
    <t>EGC1.PSHA-188</t>
  </si>
  <si>
    <t>EGC1.PSHA-189</t>
  </si>
  <si>
    <t>EGC1.PSHA-190</t>
  </si>
  <si>
    <t>EGC1.PSHA-191</t>
  </si>
  <si>
    <t>EGC1.PSHA-192</t>
  </si>
  <si>
    <t>EGC1.PSHA-193</t>
  </si>
  <si>
    <t>EGC1.PSHA-194</t>
  </si>
  <si>
    <t>EGC1.PSHA-195</t>
  </si>
  <si>
    <t>EGC1.PSHA-196</t>
  </si>
  <si>
    <t>EGC1.PSHA-197</t>
  </si>
  <si>
    <t>EGC1.PSHA-198</t>
  </si>
  <si>
    <t>EGC1.PSHA-199</t>
  </si>
  <si>
    <t>EGC1.PSHA-200</t>
  </si>
  <si>
    <t>EGC1.PSHA-201</t>
  </si>
  <si>
    <t>EGC1.PSHA-202</t>
  </si>
  <si>
    <t>EGC1.PSHA-203</t>
  </si>
  <si>
    <t>EGC1.PSHA-204</t>
  </si>
  <si>
    <t>EGC1.PSHA-205</t>
  </si>
  <si>
    <t>EGC1.PSHA-206</t>
  </si>
  <si>
    <t>EGC1.PSHA-207</t>
  </si>
  <si>
    <t>EGC1.PSHA-208</t>
  </si>
  <si>
    <t>EGC1.PSHA-209</t>
  </si>
  <si>
    <t>EGC1.PSHA-210</t>
  </si>
  <si>
    <t>EGC1.PSHA-211</t>
  </si>
  <si>
    <t>EGC1.PSHA-212</t>
  </si>
  <si>
    <t>EGC1.PSHA-213</t>
  </si>
  <si>
    <t>EGC1.PSHA-214</t>
  </si>
  <si>
    <t>EGC1.PSHA-215</t>
  </si>
  <si>
    <t>EGC1.PSHA-216</t>
  </si>
  <si>
    <t>EGC1.PSHA-217</t>
  </si>
  <si>
    <t>EGC1.PSHA-218</t>
  </si>
  <si>
    <t>EGC1.PSHA-219</t>
  </si>
  <si>
    <t>EGC1.PSHA-220</t>
  </si>
  <si>
    <t>EGC1.PSHA-221</t>
  </si>
  <si>
    <t>EGC1.PSHA-222</t>
  </si>
  <si>
    <t>EGC1.PSHA-223</t>
  </si>
  <si>
    <t>EGC1.PSHA-224</t>
  </si>
  <si>
    <t>EGC1.PSHA-225</t>
  </si>
  <si>
    <t>EGC1.PSHA-226</t>
  </si>
  <si>
    <t>EGC2.PSHA-1</t>
  </si>
  <si>
    <t>EGC2.PSHA-2</t>
  </si>
  <si>
    <t>EGC2.PSHA-3</t>
  </si>
  <si>
    <t>EGC2.PSHA-4</t>
  </si>
  <si>
    <t>EGC2.PSHA-5</t>
  </si>
  <si>
    <t>EGC2.PSHA-6</t>
  </si>
  <si>
    <t>EGC2.PSHA-7</t>
  </si>
  <si>
    <t>EGC2.PSHA-8</t>
  </si>
  <si>
    <t>EGC2.PSHA-9</t>
  </si>
  <si>
    <t>EGC2.PSHA-10</t>
  </si>
  <si>
    <t>EGC2.PSHA-11</t>
  </si>
  <si>
    <t>EGC2.PSHA-12</t>
  </si>
  <si>
    <t>EGC2.PSHA-13</t>
  </si>
  <si>
    <t>EGC2.PSHA-14</t>
  </si>
  <si>
    <t>EGC2.PSHA-15</t>
  </si>
  <si>
    <t>EGC2.PSHA-16</t>
  </si>
  <si>
    <t>EGC2.PSHA-17</t>
  </si>
  <si>
    <t>EGC2.PSHA-18</t>
  </si>
  <si>
    <t>EGC2.PSHA-19</t>
  </si>
  <si>
    <t>EGC2.PSHA-20</t>
  </si>
  <si>
    <t>EGC2.PSHA-21</t>
  </si>
  <si>
    <t>EGC2.PSHA-22</t>
  </si>
  <si>
    <t>EGC2.PSHA-23</t>
  </si>
  <si>
    <t>EGC2.PSHA-24</t>
  </si>
  <si>
    <t>EGC2.PSHA-25</t>
  </si>
  <si>
    <t>EGC2.PSHA-26</t>
  </si>
  <si>
    <t>EGC2.PSHA-27</t>
  </si>
  <si>
    <t>EGC2.PSHA-28</t>
  </si>
  <si>
    <t>EGC2.PSHA-29</t>
  </si>
  <si>
    <t>EGC2.PSHA-30</t>
  </si>
  <si>
    <t>EGC2.PSHA-31</t>
  </si>
  <si>
    <t>EGC2.PSHA-32</t>
  </si>
  <si>
    <t>EGC2.PSHA-33</t>
  </si>
  <si>
    <t>EGC2.PSHA-34</t>
  </si>
  <si>
    <t>EGC2.PSHA-35</t>
  </si>
  <si>
    <t>EGC2.PSHA-36</t>
  </si>
  <si>
    <t>EGC2.PSHA-37</t>
  </si>
  <si>
    <t>EGC2.PSHA-38</t>
  </si>
  <si>
    <t>EGC2.PSHA-39</t>
  </si>
  <si>
    <t>EGC2.PSHA-40</t>
  </si>
  <si>
    <t>EGC2.PSHA-41</t>
  </si>
  <si>
    <t>EGC2.PSHA-42</t>
  </si>
  <si>
    <t>EGC2.PSHA-43</t>
  </si>
  <si>
    <t>EGC2.PSHA-44</t>
  </si>
  <si>
    <t>EGC2.PSHA-45</t>
  </si>
  <si>
    <t>EGC2.PSHA-46</t>
  </si>
  <si>
    <t>EGC2.PSHA-47</t>
  </si>
  <si>
    <t>EGC2.PSHA-48</t>
  </si>
  <si>
    <t>EGC2.PSHA-49</t>
  </si>
  <si>
    <t>EGC2.PSHA-50</t>
  </si>
  <si>
    <t>EGC2.PSHA-51</t>
  </si>
  <si>
    <t>EGC2.PSHA-52</t>
  </si>
  <si>
    <t>EGC2.PSHA-53</t>
  </si>
  <si>
    <t>EGC2.PSHA-54</t>
  </si>
  <si>
    <t>EGC2.PSHA-55</t>
  </si>
  <si>
    <t>EGC2.PSHA-56</t>
  </si>
  <si>
    <t>EGC2.PSHA-57</t>
  </si>
  <si>
    <t>EGC2.PSHA-58</t>
  </si>
  <si>
    <t>EGC2.PSHA-59</t>
  </si>
  <si>
    <t>EGC2.PSHA-60</t>
  </si>
  <si>
    <t>EGC2.PSHA-61</t>
  </si>
  <si>
    <t>EGC2.PSHA-62</t>
  </si>
  <si>
    <t>EGC2.PSHA-63</t>
  </si>
  <si>
    <t>EGC2.PSHA-64</t>
  </si>
  <si>
    <t>EGC2.PSHA-65</t>
  </si>
  <si>
    <t>EGC2.PSHA-66</t>
  </si>
  <si>
    <t>EGC2.PSHA-67</t>
  </si>
  <si>
    <t>EGC2.PSHA-68</t>
  </si>
  <si>
    <t>EGC2.PSHA-69</t>
  </si>
  <si>
    <t>EGC2.PSHA-70</t>
  </si>
  <si>
    <t>EGC2.PSHA-71</t>
  </si>
  <si>
    <t>EGC2.PSHA-72</t>
  </si>
  <si>
    <t>EGC2.PSHA-73</t>
  </si>
  <si>
    <t>EGC2.PSHA-74</t>
  </si>
  <si>
    <t>EGC2.PSHA-75</t>
  </si>
  <si>
    <t>EGC2.PSHA-76</t>
  </si>
  <si>
    <t>EGC2.PSHA-77</t>
  </si>
  <si>
    <t>EGC2.PSHA-78</t>
  </si>
  <si>
    <t>EGC2.PSHA-79</t>
  </si>
  <si>
    <t>EGC2.PSHA-80</t>
  </si>
  <si>
    <t>EGC2.PSHA-81</t>
  </si>
  <si>
    <t>EGC2.PSHA-82</t>
  </si>
  <si>
    <t>EGC2.PSHA-83</t>
  </si>
  <si>
    <t>EGC2.PSHA-84</t>
  </si>
  <si>
    <t>EGC2.PSHA-85</t>
  </si>
  <si>
    <t>EGC2.PSHA-86</t>
  </si>
  <si>
    <t>EGC2.PSHA-87</t>
  </si>
  <si>
    <t>EGC2.PSHA-88</t>
  </si>
  <si>
    <t>EGC2.PSHA-89</t>
  </si>
  <si>
    <t>EGC2.PSHA-90</t>
  </si>
  <si>
    <t>EGC2.PSHA-91</t>
  </si>
  <si>
    <t>EGC2.PSHA-92</t>
  </si>
  <si>
    <t>EGC2.PSHA-93</t>
  </si>
  <si>
    <t>EGC2.PSHA-94</t>
  </si>
  <si>
    <t>EGC2.PSHA-95</t>
  </si>
  <si>
    <t>EGC2.PSHA-96</t>
  </si>
  <si>
    <t>EGC2.PSHA-97</t>
  </si>
  <si>
    <t>EGC2.PSHA-98</t>
  </si>
  <si>
    <t>EGC2.PSHA-99</t>
  </si>
  <si>
    <t>EGC2.PSHA-100</t>
  </si>
  <si>
    <t>EGC2.PSHA-101</t>
  </si>
  <si>
    <t>EGC2.PSHA-102</t>
  </si>
  <si>
    <t>EGC2.PSHA-103</t>
  </si>
  <si>
    <t>EGC2.PSHA-104</t>
  </si>
  <si>
    <t>EGC2.PSHA-105</t>
  </si>
  <si>
    <t>EGC2.PSHA-106</t>
  </si>
  <si>
    <t>EGC2.PSHA-107</t>
  </si>
  <si>
    <t>EGC2.PSHA-108</t>
  </si>
  <si>
    <t>EGC2.PSHA-109</t>
  </si>
  <si>
    <t>EGC2.PSHA-110</t>
  </si>
  <si>
    <t>EGC2.PSHA-111</t>
  </si>
  <si>
    <t>EGC2.PSHA-112</t>
  </si>
  <si>
    <t>EGC2.PSHA-113</t>
  </si>
  <si>
    <t>EGC2.PSHA-114</t>
  </si>
  <si>
    <t>EGC2.PSHA-115</t>
  </si>
  <si>
    <t>EGC2.PSHA-116</t>
  </si>
  <si>
    <t>EGC2.PSHA-117</t>
  </si>
  <si>
    <t>EGC2.PSHA-118</t>
  </si>
  <si>
    <t>EGC2.PSHA-119</t>
  </si>
  <si>
    <t>EGC2.PSHA-120</t>
  </si>
  <si>
    <t>EGC2.PSHA-121</t>
  </si>
  <si>
    <t>EGC2.PSHA-122</t>
  </si>
  <si>
    <t>EGC2.PSHA-123</t>
  </si>
  <si>
    <t>EGC2.PSHA-124</t>
  </si>
  <si>
    <t>EGC2.PSHA-125</t>
  </si>
  <si>
    <t>EGC2.PSHA-126</t>
  </si>
  <si>
    <t>EGC2.PSHA-127</t>
  </si>
  <si>
    <t>EGC2.PSHA-128</t>
  </si>
  <si>
    <t>EGC2.PSHA-129</t>
  </si>
  <si>
    <t>EGC2.PSHA-130</t>
  </si>
  <si>
    <t>EGC2.PSHA-131</t>
  </si>
  <si>
    <t>EGC2.PSHA-132</t>
  </si>
  <si>
    <t>EGC2.PSHA-133</t>
  </si>
  <si>
    <t>EGC2.PSHA-134</t>
  </si>
  <si>
    <t>EGC2.PSHA-135</t>
  </si>
  <si>
    <t>EGC2.PSHA-136</t>
  </si>
  <si>
    <t>EGC2.PSHA-137</t>
  </si>
  <si>
    <t>EGC2.PSHA-138</t>
  </si>
  <si>
    <t>EGC2.PSHA-139</t>
  </si>
  <si>
    <t>EGC2.PSHA-140</t>
  </si>
  <si>
    <t>EGC2.PSHA-141</t>
  </si>
  <si>
    <t>EGC2.PSHA-142</t>
  </si>
  <si>
    <t>EGC2.PSHA-143</t>
  </si>
  <si>
    <t>EGC2.PSHA-144</t>
  </si>
  <si>
    <t>EGC2.PSHA-145</t>
  </si>
  <si>
    <t>EGC2.PSHA-146</t>
  </si>
  <si>
    <t>EGC2.PSHA-147</t>
  </si>
  <si>
    <t>EGC2.PSHA-148</t>
  </si>
  <si>
    <t>EGC2.PSHA-149</t>
  </si>
  <si>
    <t>EGC2.PSHA-150</t>
  </si>
  <si>
    <t>EGC2.PSHA-151</t>
  </si>
  <si>
    <t>EGC2.PSHA-152</t>
  </si>
  <si>
    <t>EGC2.PSHA-153</t>
  </si>
  <si>
    <t>EGC2.PSHA-154</t>
  </si>
  <si>
    <t>EGC2.PSHA-155</t>
  </si>
  <si>
    <t>EGC2.PSHA-156</t>
  </si>
  <si>
    <t>EGC2.PSHA-157</t>
  </si>
  <si>
    <t>EGC2.PSHA-158</t>
  </si>
  <si>
    <t>EGC2.PSHA-159</t>
  </si>
  <si>
    <t>EGC2.PSHA-160</t>
  </si>
  <si>
    <t>EGC2.PSHA-161</t>
  </si>
  <si>
    <t>EGC2.PSHA-162</t>
  </si>
  <si>
    <t>EGC2.PSHA-163</t>
  </si>
  <si>
    <t>EGC2.PSHA-164</t>
  </si>
  <si>
    <t>EGC2.PSHA-165</t>
  </si>
  <si>
    <t>EGC2.PSHA-166</t>
  </si>
  <si>
    <t>EGC2.PSHA-167</t>
  </si>
  <si>
    <t>EGC2.PSHA-168</t>
  </si>
  <si>
    <t>EGC2.PSHA-169</t>
  </si>
  <si>
    <t>EGC2.PSHA-170</t>
  </si>
  <si>
    <t>EGC2.PSHA-171</t>
  </si>
  <si>
    <t>EGC2.PSHA-172</t>
  </si>
  <si>
    <t>EGC2.PSHA-173</t>
  </si>
  <si>
    <t>EGC2.PSHA-174</t>
  </si>
  <si>
    <t>EGC2.PSHA-175</t>
  </si>
  <si>
    <t>EGC2.PSHA-176</t>
  </si>
  <si>
    <t>EGC2.PSHA-177</t>
  </si>
  <si>
    <t>EGC2.PSHA-178</t>
  </si>
  <si>
    <t>EGC2.PSHA-179</t>
  </si>
  <si>
    <t>EGC2.PSHA-180</t>
  </si>
  <si>
    <t>EGC2.PSHA-181</t>
  </si>
  <si>
    <t>EGC2.PSHA-182</t>
  </si>
  <si>
    <t>EGC2.PSHA-183</t>
  </si>
  <si>
    <t>EGC2.PSHA-184</t>
  </si>
  <si>
    <t>EGC2.PSHA-185</t>
  </si>
  <si>
    <t>EGC2.PSHA-186</t>
  </si>
  <si>
    <t>EGC2.PSHA-187</t>
  </si>
  <si>
    <t>EGC2.PSHA-188</t>
  </si>
  <si>
    <t>EGC2.PSHA-189</t>
  </si>
  <si>
    <t>EGC2.PSHA-190</t>
  </si>
  <si>
    <t>EGC2.PSHA-191</t>
  </si>
  <si>
    <t>EGC2.PSHA-192</t>
  </si>
  <si>
    <t>EGC2.PSHA-193</t>
  </si>
  <si>
    <t>EGC2.PSHA-194</t>
  </si>
  <si>
    <t>EGC2.PSHA-195</t>
  </si>
  <si>
    <t>EGC2.PSHA-196</t>
  </si>
  <si>
    <t>EGC2.PSHA-197</t>
  </si>
  <si>
    <t>EGC2.PSHA-198</t>
  </si>
  <si>
    <t>EGC2.PSHA-199</t>
  </si>
  <si>
    <t>EGC2.PSHA-200</t>
  </si>
  <si>
    <t>EGC2.PSHA-201</t>
  </si>
  <si>
    <t>EGC2.PSHA-202</t>
  </si>
  <si>
    <t>EGC2.PSHA-203</t>
  </si>
  <si>
    <t>EGC2.PSHA-204</t>
  </si>
  <si>
    <t>EGC2.PSHA-205</t>
  </si>
  <si>
    <t>EGC2.PSHA-206</t>
  </si>
  <si>
    <t>EGC2.PSHA-207</t>
  </si>
  <si>
    <t>EGC2.PSHA-208</t>
  </si>
  <si>
    <t>EGC2.PSHA-209</t>
  </si>
  <si>
    <t>EGC2.PSHA-210</t>
  </si>
  <si>
    <t>EGC2.PSHA-211</t>
  </si>
  <si>
    <t>EGC2.PSHA-212</t>
  </si>
  <si>
    <t>EGC2.PSHA-213</t>
  </si>
  <si>
    <t>EGC2.PSHA-214</t>
  </si>
  <si>
    <t>EGC2.PSHA-215</t>
  </si>
  <si>
    <t>EGC2.PSHA-216</t>
  </si>
  <si>
    <t>EGC2.PSHA-217</t>
  </si>
  <si>
    <t>EGC2.PSHA-218</t>
  </si>
  <si>
    <t>EGC2.PSHA-219</t>
  </si>
  <si>
    <t>EGC2.PSHA-220</t>
  </si>
  <si>
    <t>EGC2.PSHA-221</t>
  </si>
  <si>
    <t>EGC2.PSHA-222</t>
  </si>
  <si>
    <t>EGC2.PSHA-223</t>
  </si>
  <si>
    <t>EGC2.PSHA-224</t>
  </si>
  <si>
    <t>EGC2.PSHA-225</t>
  </si>
  <si>
    <t>EGC2.PSHA-226</t>
  </si>
  <si>
    <t>EGC2.PSHA-227</t>
  </si>
  <si>
    <t>EGC2.PSHA-228</t>
  </si>
  <si>
    <t>EGC2.PSHA-229</t>
  </si>
  <si>
    <t>EGC2.PSHA-230</t>
  </si>
  <si>
    <t>EGC2.PSHA-231</t>
  </si>
  <si>
    <t>EGC2.PSHA-232</t>
  </si>
  <si>
    <t>EGC2.PSHA-233</t>
  </si>
  <si>
    <t>EGC2.PSHA-234</t>
  </si>
  <si>
    <t>EGC2.PSHA-235</t>
  </si>
  <si>
    <t>EGC2.PSHA-236</t>
  </si>
  <si>
    <t>EGC2.PSHA-237</t>
  </si>
  <si>
    <t>EGC2.PSHA-238</t>
  </si>
  <si>
    <t>EGC2.PSHA-239</t>
  </si>
  <si>
    <t>EGC2.PSHA-240</t>
  </si>
  <si>
    <t>EGC2.PSHA-241</t>
  </si>
  <si>
    <t>EGC2.PSHA-242</t>
  </si>
  <si>
    <t>EGC2.PSHA-243</t>
  </si>
  <si>
    <t>EGC2.PSHA-244</t>
  </si>
  <si>
    <t>EGC2.PSHA-245</t>
  </si>
  <si>
    <t>EGC2.PSHA-246</t>
  </si>
  <si>
    <t>EGC2.PSHA-247</t>
  </si>
  <si>
    <t>EGC2.PSHA-248</t>
  </si>
  <si>
    <t>EGC2.PSHA-249</t>
  </si>
  <si>
    <t>EGC1.HW1-1</t>
  </si>
  <si>
    <t>EGC1.HW1-2</t>
  </si>
  <si>
    <t>EGC1.HW1-3</t>
  </si>
  <si>
    <t>EGC1.HW1-4</t>
  </si>
  <si>
    <t>EGC1.HW1-5</t>
  </si>
  <si>
    <t>EGC1.HW1-6</t>
  </si>
  <si>
    <t>EGC1.HW1-7</t>
  </si>
  <si>
    <t>EGC1.HW1-8</t>
  </si>
  <si>
    <t>EGC1.HW1-9</t>
  </si>
  <si>
    <t>EGC1.HW1-10</t>
  </si>
  <si>
    <t>EGC1.HW1-11</t>
  </si>
  <si>
    <t>EGC1.HW1-12</t>
  </si>
  <si>
    <t>EGC1.HW1-13</t>
  </si>
  <si>
    <t>EGC1.HW1-14</t>
  </si>
  <si>
    <t>EGC1.HW1-15</t>
  </si>
  <si>
    <t>EGC1.HW1-16</t>
  </si>
  <si>
    <t>EGC1.HW1-17</t>
  </si>
  <si>
    <t>EGC1.HW1-18</t>
  </si>
  <si>
    <t>EGC1.HW1-19</t>
  </si>
  <si>
    <t>EGC1.HW1-20</t>
  </si>
  <si>
    <t>EGC1.HW1-21</t>
  </si>
  <si>
    <t>EGC1.HW2-1</t>
  </si>
  <si>
    <t>EGC1.HW2-2</t>
  </si>
  <si>
    <t>EGC1.HW2-3</t>
  </si>
  <si>
    <t>EGC1.HW2-4</t>
  </si>
  <si>
    <t>EGC1.HW2-5</t>
  </si>
  <si>
    <t>EGC1.HW2-6</t>
  </si>
  <si>
    <t>EGC1.HW2-7</t>
  </si>
  <si>
    <t>EGC1.HW2-8</t>
  </si>
  <si>
    <t>EGC1.HW2-9</t>
  </si>
  <si>
    <t>EGC1.HW2-10</t>
  </si>
  <si>
    <t>EGC1.HW2-11</t>
  </si>
  <si>
    <t>EGC1.HW2-12</t>
  </si>
  <si>
    <t>EGC1.HW2-13</t>
  </si>
  <si>
    <t>EGC1.HW2-14</t>
  </si>
  <si>
    <t>EGC1.HW2-15</t>
  </si>
  <si>
    <t>EGC1.HW2-16</t>
  </si>
  <si>
    <t>EGC1.HW3-1</t>
  </si>
  <si>
    <t>EGC1.HW3-2</t>
  </si>
  <si>
    <t>EGC1.HW3-3</t>
  </si>
  <si>
    <t>EGC1.HW3-4</t>
  </si>
  <si>
    <t>EGC1.HW3-5</t>
  </si>
  <si>
    <t>EGC1.HW3-6</t>
  </si>
  <si>
    <t>EGC1.HW3-7</t>
  </si>
  <si>
    <t>EGC1.HW3-8</t>
  </si>
  <si>
    <t>EGC1.HW3-9</t>
  </si>
  <si>
    <t>EGC1.HW3-10</t>
  </si>
  <si>
    <t>EGC1.HW3-11</t>
  </si>
  <si>
    <t>EGC1.HW3-12</t>
  </si>
  <si>
    <t>EGC1.HW3-13</t>
  </si>
  <si>
    <t>EGC1.HW3-14</t>
  </si>
  <si>
    <t>EGC1.HW3-15</t>
  </si>
  <si>
    <t>EGC1.HW3-16</t>
  </si>
  <si>
    <t>EGC1.HW3-17</t>
  </si>
  <si>
    <t>EGC1.HW3-18</t>
  </si>
  <si>
    <t>EGC1.HW3-19</t>
  </si>
  <si>
    <t>EGC1.HW3-20</t>
  </si>
  <si>
    <t>EGC1.HW3-21</t>
  </si>
  <si>
    <t>EGC1.HW3-22</t>
  </si>
  <si>
    <t>EGC1.HW3-23</t>
  </si>
  <si>
    <t>EGC1.HW3-24</t>
  </si>
  <si>
    <t>EGC1.HW3-25</t>
  </si>
  <si>
    <t>EGC1.HW3-26</t>
  </si>
  <si>
    <t>EGC1.HW3-27</t>
  </si>
  <si>
    <t>EGC1.HW3-28</t>
  </si>
  <si>
    <t>EGC1.HW3-29</t>
  </si>
  <si>
    <t>EGC1.HW3-30</t>
  </si>
  <si>
    <t>EGC1.HW3-31</t>
  </si>
  <si>
    <t>EGC1.HW3-32</t>
  </si>
  <si>
    <t>EGC1.HW3-33</t>
  </si>
  <si>
    <t>EGC1.HW3-34</t>
  </si>
  <si>
    <t>EGC1.HW3-35</t>
  </si>
  <si>
    <t>EGC1.HW3-36</t>
  </si>
  <si>
    <t>EGC1.HW3-37</t>
  </si>
  <si>
    <t>EGC1.HW3-38</t>
  </si>
  <si>
    <t>EGC1.HW3-39</t>
  </si>
  <si>
    <t>EGC1.HW3-40</t>
  </si>
  <si>
    <t>EGC1.HW3-41</t>
  </si>
  <si>
    <t>EGC1.HW3-42</t>
  </si>
  <si>
    <t>EGC1.HW3-43</t>
  </si>
  <si>
    <t>EGC1.HW3-44</t>
  </si>
  <si>
    <t>EGC1.HW3-45</t>
  </si>
  <si>
    <t>EGC1.HW3-46</t>
  </si>
  <si>
    <t>EGC1.HW3-47</t>
  </si>
  <si>
    <t>EGC1.HW3-48</t>
  </si>
  <si>
    <t>EGC1.HW3-49</t>
  </si>
  <si>
    <t>EGC1.HW3-50</t>
  </si>
  <si>
    <t>EGC1.HW3-51</t>
  </si>
  <si>
    <t>EGC1.HW3-52</t>
  </si>
  <si>
    <t>EGC1.HW3-53</t>
  </si>
  <si>
    <t>EGC1.HW3-54</t>
  </si>
  <si>
    <t>EGC1.HW3-55</t>
  </si>
  <si>
    <t>EGC1.HW3-56</t>
  </si>
  <si>
    <t>EGC1.HW3-57</t>
  </si>
  <si>
    <t>EGC1.HW3-58</t>
  </si>
  <si>
    <t>EGC1.HW3-59</t>
  </si>
  <si>
    <t>EGC1.HW3-60</t>
  </si>
  <si>
    <t>EGC1.HW3-61</t>
  </si>
  <si>
    <t>EGC1.HW3-62</t>
  </si>
  <si>
    <t>EGC1.HW3-63</t>
  </si>
  <si>
    <t>EGC1.HW3-64</t>
  </si>
  <si>
    <t>EGC1.HW3-65</t>
  </si>
  <si>
    <t>EGC1.HW3-66</t>
  </si>
  <si>
    <t>EGC1.HW3-67</t>
  </si>
  <si>
    <t>EGC1.HW3-68</t>
  </si>
  <si>
    <t>EGC1.HW3-69</t>
  </si>
  <si>
    <t>EGC1.HW3-70</t>
  </si>
  <si>
    <t>EGC1.HW3-71</t>
  </si>
  <si>
    <t>EGC1.HW3-72</t>
  </si>
  <si>
    <t>EGC1.HW3-73</t>
  </si>
  <si>
    <t>EGC1.HW3-74</t>
  </si>
  <si>
    <t>EGC1.HW3-75</t>
  </si>
  <si>
    <t>EGC1.HW3-76</t>
  </si>
  <si>
    <t>EGC1.HW3-77</t>
  </si>
  <si>
    <t>EGC1.HW3-78</t>
  </si>
  <si>
    <t>EGC1.HW3-79</t>
  </si>
  <si>
    <t>EGC1.HW3-80</t>
  </si>
  <si>
    <t>EGC1.HW3-81</t>
  </si>
  <si>
    <t>EGC1.HW3-82</t>
  </si>
  <si>
    <t>EGC1.HW3-83</t>
  </si>
  <si>
    <t>EGC1.HW3-84</t>
  </si>
  <si>
    <t>EGC1.HW3-85</t>
  </si>
  <si>
    <t>EGC1.HW3-86</t>
  </si>
  <si>
    <t>EGC1.HW3-87</t>
  </si>
  <si>
    <t>EGC1.HW3-88</t>
  </si>
  <si>
    <t>EGC1.HW3-89</t>
  </si>
  <si>
    <t>EGC1.HW3-90</t>
  </si>
  <si>
    <t>EGC1.HW3-91</t>
  </si>
  <si>
    <t>EGC1.HW3-92</t>
  </si>
  <si>
    <t>EGC1.HW3-93</t>
  </si>
  <si>
    <t>EGC1.HW3-94</t>
  </si>
  <si>
    <t>EGC1.HW3-95</t>
  </si>
  <si>
    <t>EGC1.HW3-96</t>
  </si>
  <si>
    <t>EGC1.HW3-97</t>
  </si>
  <si>
    <t>EGC1.HW3-98</t>
  </si>
  <si>
    <t>EGC1.HW3-99</t>
  </si>
  <si>
    <t>EGC1.HW3-100</t>
  </si>
  <si>
    <t>EGC1.HW3-101</t>
  </si>
  <si>
    <t>EGC1.HW3-102</t>
  </si>
  <si>
    <t>EGC1.HW3-103</t>
  </si>
  <si>
    <t>EGC1.HW3-104</t>
  </si>
  <si>
    <t>EGC1.HW3-105</t>
  </si>
  <si>
    <t>EGC1.HW3-106</t>
  </si>
  <si>
    <t>EGC1.HW3-107</t>
  </si>
  <si>
    <t>EGC1.HW3-108</t>
  </si>
  <si>
    <t>EGC1.HW3-109</t>
  </si>
  <si>
    <t>EGC1.HW3-110</t>
  </si>
  <si>
    <t>EGC1.HW3-111</t>
  </si>
  <si>
    <t>EGC1.HW3-112</t>
  </si>
  <si>
    <t>EGC1.HW3-113</t>
  </si>
  <si>
    <t>EGC1.HW3-114</t>
  </si>
  <si>
    <t>EGC1.HW3-115</t>
  </si>
  <si>
    <t>EGC1.HW3-116</t>
  </si>
  <si>
    <t>EGC1.HW3-117</t>
  </si>
  <si>
    <t>EGC1.HW3-118</t>
  </si>
  <si>
    <t>EGC1.HW3-119</t>
  </si>
  <si>
    <t>EGC1.HW3-120</t>
  </si>
  <si>
    <t>EGC1.HW3-121</t>
  </si>
  <si>
    <t>EGC1.HW4-1</t>
  </si>
  <si>
    <t>EGC1.HW4-2</t>
  </si>
  <si>
    <t>EGC1.HW4-3</t>
  </si>
  <si>
    <t>EGC1.HW4-4</t>
  </si>
  <si>
    <t>EGC1.HW4-5</t>
  </si>
  <si>
    <t>EGC1.HW4-6</t>
  </si>
  <si>
    <t>EGC1.HW4-7</t>
  </si>
  <si>
    <t>EGC1.HW4-8</t>
  </si>
  <si>
    <t>EGC1.HW4-9</t>
  </si>
  <si>
    <t>EGC1.HW4-10</t>
  </si>
  <si>
    <t>EGC1.HW4-11</t>
  </si>
  <si>
    <t>EGC1.HW4-12</t>
  </si>
  <si>
    <t>EGC1.HW4-13</t>
  </si>
  <si>
    <t>EGC1.HW4-14</t>
  </si>
  <si>
    <t>EGC1.HW4-15</t>
  </si>
  <si>
    <t>EGC1.HW4-16</t>
  </si>
  <si>
    <t>EGC1.HW4-17</t>
  </si>
  <si>
    <t>EGC1.HW4-18</t>
  </si>
  <si>
    <t>EGC1.HW4-19</t>
  </si>
  <si>
    <t>EGC1.HW4-20</t>
  </si>
  <si>
    <t>EGC1.HW4-21</t>
  </si>
  <si>
    <t>EGC1.HW4-22</t>
  </si>
  <si>
    <t>EGC1.HW4-23</t>
  </si>
  <si>
    <t>EGC1.HW4-24</t>
  </si>
  <si>
    <t>EGC1.HW4-25</t>
  </si>
  <si>
    <t>EGC1.HW4-26</t>
  </si>
  <si>
    <t>EGC1.HW4-27</t>
  </si>
  <si>
    <t>EGC1.HW4-28</t>
  </si>
  <si>
    <t>EGC1.HW4-29</t>
  </si>
  <si>
    <t>EGC1.HW4-30</t>
  </si>
  <si>
    <t>EGC1.HW4-31</t>
  </si>
  <si>
    <t>EGC1.HW4-32</t>
  </si>
  <si>
    <t>EGC1.HW4-33</t>
  </si>
  <si>
    <t>EGC1.HW4-34</t>
  </si>
  <si>
    <t>EGC1.HW4-35</t>
  </si>
  <si>
    <t>EGC1.HW4-36</t>
  </si>
  <si>
    <t>EGC1.HW4-37</t>
  </si>
  <si>
    <t>EGC1.HW4-38</t>
  </si>
  <si>
    <t>EGC1.HW4-39</t>
  </si>
  <si>
    <t>EGC1.HW4-40</t>
  </si>
  <si>
    <t>EGC1.HW4-41</t>
  </si>
  <si>
    <t>EGC1.HW4-42</t>
  </si>
  <si>
    <t>EGC1.HW4-43</t>
  </si>
  <si>
    <t>EGC1.HW4-44</t>
  </si>
  <si>
    <t>EGC1.HW4-45</t>
  </si>
  <si>
    <t>EGC1.HW4-46</t>
  </si>
  <si>
    <t>EGC1.HW4-47</t>
  </si>
  <si>
    <t>EGC1.HW4-48</t>
  </si>
  <si>
    <t>EGC1.HW4-49</t>
  </si>
  <si>
    <t>EGC1.HW4-50</t>
  </si>
  <si>
    <t>EGC1.HW4-51</t>
  </si>
  <si>
    <t>EGC1.HW4-52</t>
  </si>
  <si>
    <t>EGC1.HW4-53</t>
  </si>
  <si>
    <t>EGC1.HW4-54</t>
  </si>
  <si>
    <t>EGC1.HW4-55</t>
  </si>
  <si>
    <t>EGC1.HW4-56</t>
  </si>
  <si>
    <t>EGC1.HW4-57</t>
  </si>
  <si>
    <t>EGC1.HW4-58</t>
  </si>
  <si>
    <t>EGC1.HW4-59</t>
  </si>
  <si>
    <t>EGC1.HW4-60</t>
  </si>
  <si>
    <t>EGC1.HW4-61</t>
  </si>
  <si>
    <t>EGC2.HW1-1</t>
  </si>
  <si>
    <t>EGC2.HW1-2</t>
  </si>
  <si>
    <t>EGC2.HW1-3</t>
  </si>
  <si>
    <t>EGC2.HW1-4</t>
  </si>
  <si>
    <t>EGC2.HW1-5</t>
  </si>
  <si>
    <t>EGC2.HW1-6</t>
  </si>
  <si>
    <t>EGC2.HW1-7</t>
  </si>
  <si>
    <t>EGC2.HW1-8</t>
  </si>
  <si>
    <t>EGC2.HW1-9</t>
  </si>
  <si>
    <t>EGC2.HW1-10</t>
  </si>
  <si>
    <t>EGC2.HW1-11</t>
  </si>
  <si>
    <t>EGC2.HW1-12</t>
  </si>
  <si>
    <t>EGC2.HW2-1</t>
  </si>
  <si>
    <t>EGC2.HW2-2</t>
  </si>
  <si>
    <t>EGC2.HW2-3</t>
  </si>
  <si>
    <t>EGC2.HW2-4</t>
  </si>
  <si>
    <t>EGC2.HW2-5</t>
  </si>
  <si>
    <t>EGC2.HW2-6</t>
  </si>
  <si>
    <t>EGC2.HW2-7</t>
  </si>
  <si>
    <t>EGC2.HW2-8</t>
  </si>
  <si>
    <t>EGC2.HW2-9</t>
  </si>
  <si>
    <t>EGC2.HW3-1</t>
  </si>
  <si>
    <t>EGC2.HW3-2</t>
  </si>
  <si>
    <t>EGC2.HW3-3</t>
  </si>
  <si>
    <t>EGC2.HW3-4</t>
  </si>
  <si>
    <t>EGC2.HW3-5</t>
  </si>
  <si>
    <t>EGC2.HW3-6</t>
  </si>
  <si>
    <t>EGC2.HW3-7</t>
  </si>
  <si>
    <t>EGC2.HW3-8</t>
  </si>
  <si>
    <t>EGC2.HW3-9</t>
  </si>
  <si>
    <t>EGC2.HW3-10</t>
  </si>
  <si>
    <t>EGC2.HW3-11</t>
  </si>
  <si>
    <t>EGC2.HW3-12</t>
  </si>
  <si>
    <t>EGC2.HW3-13</t>
  </si>
  <si>
    <t>EGC2.HW3-14</t>
  </si>
  <si>
    <t>EGC2.HW3-15</t>
  </si>
  <si>
    <t>EGC2.HW3-16</t>
  </si>
  <si>
    <t>EGC2.HW3-17</t>
  </si>
  <si>
    <t>EGC2.HW3-18</t>
  </si>
  <si>
    <t>EGC2.HW3-19</t>
  </si>
  <si>
    <t>EGC2.HW3-20</t>
  </si>
  <si>
    <t>EGC2.HW3-21</t>
  </si>
  <si>
    <t>EGC2.HW3-22</t>
  </si>
  <si>
    <t>EGC2.HW3-23</t>
  </si>
  <si>
    <t>EGC2.HW3-24</t>
  </si>
  <si>
    <t>EGC2.HW3-25</t>
  </si>
  <si>
    <t>EGC2.HW3-26</t>
  </si>
  <si>
    <t>EGC2.HW3-27</t>
  </si>
  <si>
    <t>EGC2.HW3-28</t>
  </si>
  <si>
    <t>EGC2.HW3-29</t>
  </si>
  <si>
    <t>EGC2.HW3-30</t>
  </si>
  <si>
    <t>EGC2.HW3-31</t>
  </si>
  <si>
    <t>EGC2.HW3-32</t>
  </si>
  <si>
    <t>EGC2.HW3-33</t>
  </si>
  <si>
    <t>EGC2.HW3-34</t>
  </si>
  <si>
    <t>EGC2.HW3-35</t>
  </si>
  <si>
    <t>EGC2.HW3-36</t>
  </si>
  <si>
    <t>EGC2.HW3-37</t>
  </si>
  <si>
    <t>EGC2.HW3-38</t>
  </si>
  <si>
    <t>EGC2.HW3-39</t>
  </si>
  <si>
    <t>EGC2.HW3-40</t>
  </si>
  <si>
    <t>EGC2.HW3-41</t>
  </si>
  <si>
    <t>EGC2.HW3-42</t>
  </si>
  <si>
    <t>EGC2.HW3-43</t>
  </si>
  <si>
    <t>EGC2.HW3-44</t>
  </si>
  <si>
    <t>EGC2.HW3-45</t>
  </si>
  <si>
    <t>EGC2.HW3-46</t>
  </si>
  <si>
    <t>EGC2.HW3-47</t>
  </si>
  <si>
    <t>EGC2.HW3-48</t>
  </si>
  <si>
    <t>EGC2.HW3-49</t>
  </si>
  <si>
    <t>EGC2.HW3-50</t>
  </si>
  <si>
    <t>EGC2.HW3-51</t>
  </si>
  <si>
    <t>EGC2.HW3-52</t>
  </si>
  <si>
    <t>EGC2.HW4-1</t>
  </si>
  <si>
    <t>EGC2.HW4-2</t>
  </si>
  <si>
    <t>EGC2.HW4-3</t>
  </si>
  <si>
    <t>EGC2.HW4-4</t>
  </si>
  <si>
    <t>EGC2.HW4-5</t>
  </si>
  <si>
    <t>EGC2.HW4-6</t>
  </si>
  <si>
    <t>EGC2.HW4-7</t>
  </si>
  <si>
    <t>EGC2.HW4-8</t>
  </si>
  <si>
    <t>EGC2.HW4-9</t>
  </si>
  <si>
    <t>EGC2.HW4-10</t>
  </si>
  <si>
    <t>EGC2.HW4-11</t>
  </si>
  <si>
    <t>EGC2.HW4-12</t>
  </si>
  <si>
    <t>EGC2.HW4-13</t>
  </si>
  <si>
    <t>EGC2.HW4-14</t>
  </si>
  <si>
    <t>EGC2.HW4-15</t>
  </si>
  <si>
    <t>EGC2.HW4-16</t>
  </si>
  <si>
    <t>EGC2.HW4-17</t>
  </si>
  <si>
    <t>EGC2.HW4-18</t>
  </si>
  <si>
    <t>EGC2.HW4-19</t>
  </si>
  <si>
    <t>EGC2.HW4-20</t>
  </si>
  <si>
    <t>EGC2.HW4-21</t>
  </si>
  <si>
    <t>EGC2.HW4-22</t>
  </si>
  <si>
    <t>EGC2.HW5-1</t>
  </si>
  <si>
    <t>EGC2.HW5-2</t>
  </si>
  <si>
    <t>EGC2.HW5-3</t>
  </si>
  <si>
    <t>EGC2.HW5-4</t>
  </si>
  <si>
    <t>EGC2.HW5-5</t>
  </si>
  <si>
    <t>EGC2.HW5-6</t>
  </si>
  <si>
    <t>EGC2.HW5-7</t>
  </si>
  <si>
    <t>EGC2.HW5-8</t>
  </si>
  <si>
    <t>EGC2.HW5-9</t>
  </si>
  <si>
    <t>EGC2.HW5-10</t>
  </si>
  <si>
    <t>EGC2.HW5-11</t>
  </si>
  <si>
    <t>EGC2.HW5-12</t>
  </si>
  <si>
    <t>EGC2.HW5-13</t>
  </si>
  <si>
    <t>EGC2.HW5-14</t>
  </si>
  <si>
    <t>EGC2.HW5-15</t>
  </si>
  <si>
    <t>EGC2.HW5-16</t>
  </si>
  <si>
    <t>EGC2.HW5-17</t>
  </si>
  <si>
    <t>EGC2.HW5-18</t>
  </si>
  <si>
    <t>EGC2.HW5-19</t>
  </si>
  <si>
    <t>EGC2.HW5-20</t>
  </si>
  <si>
    <t>EGC2.HW5-21</t>
  </si>
  <si>
    <t>EGC2.HW5-22</t>
  </si>
  <si>
    <t>EGC2.HW5-23</t>
  </si>
  <si>
    <t>EGC2.HW5-24</t>
  </si>
  <si>
    <t>EGC2.HW5-25</t>
  </si>
  <si>
    <t>EGC2.HW5-26</t>
  </si>
  <si>
    <t>EGC2.HW5-27</t>
  </si>
  <si>
    <t>EGC2.HW5-28</t>
  </si>
  <si>
    <t>EGC2.HW5-29</t>
  </si>
  <si>
    <t>EGC2.HW5-30</t>
  </si>
  <si>
    <t>EGC2.HW5-31</t>
  </si>
  <si>
    <t>EGC2.HW5-32</t>
  </si>
  <si>
    <t>EGC2.HW5-33</t>
  </si>
  <si>
    <t>EGC2.HW5-34</t>
  </si>
  <si>
    <t>EGC2.HW5-35</t>
  </si>
  <si>
    <t>EGC2.HW5-36</t>
  </si>
  <si>
    <t>EGC2.HW5-37</t>
  </si>
  <si>
    <t>EGC2.HW5-38</t>
  </si>
  <si>
    <t>EGC2.HW5-39</t>
  </si>
  <si>
    <t>EGC2.HW5-40</t>
  </si>
  <si>
    <t>EGC2.HW6-1</t>
  </si>
  <si>
    <t>EGC2.HW6-2</t>
  </si>
  <si>
    <t>EGC2.HW6-3</t>
  </si>
  <si>
    <t>EGC2.HW6-4</t>
  </si>
  <si>
    <t>EGC2.HW6-5</t>
  </si>
  <si>
    <t>EGC2.HW6-6</t>
  </si>
  <si>
    <t>EGC2.HW6-7</t>
  </si>
  <si>
    <t>EGC2.HW6-8</t>
  </si>
  <si>
    <t>EGC2.HW6-9</t>
  </si>
  <si>
    <t>EGC2.HW6-10</t>
  </si>
  <si>
    <t>EGC2.HW6-11</t>
  </si>
  <si>
    <t>EGC2.HW6-12</t>
  </si>
  <si>
    <t>EGC2.HW6-13</t>
  </si>
  <si>
    <t>EGC2.HW6-14</t>
  </si>
  <si>
    <t>EGC2.HW6-15</t>
  </si>
  <si>
    <t>EGC2.HW6-16</t>
  </si>
  <si>
    <t>EGC2.HW6-17</t>
  </si>
  <si>
    <t>EGC2.HW6-18</t>
  </si>
  <si>
    <t>EGC2.HW6-19</t>
  </si>
  <si>
    <t>EGC2.HW6-20</t>
  </si>
  <si>
    <t>EGC2.HW6-21</t>
  </si>
  <si>
    <t>EGC2.HW6-22</t>
  </si>
  <si>
    <t>EGC2.HW6-23</t>
  </si>
  <si>
    <t>EGC2.HW6-24</t>
  </si>
  <si>
    <t>EGC2.HW6-25</t>
  </si>
  <si>
    <t>EGC2.HW6-26</t>
  </si>
  <si>
    <t>EGC2.HW6-27</t>
  </si>
  <si>
    <t>EGC2.HW6-28</t>
  </si>
  <si>
    <t>EGC2.HW6-29</t>
  </si>
  <si>
    <t>EGC2.HW6-30</t>
  </si>
  <si>
    <t>EGC2.HW6-31</t>
  </si>
  <si>
    <t>EGC2.HW6-32</t>
  </si>
  <si>
    <t>EGC2.HW6-33</t>
  </si>
  <si>
    <t>EGC2.HW6-34</t>
  </si>
  <si>
    <t>EGC2.HW6-35</t>
  </si>
  <si>
    <t>EGC2.HW6-36</t>
  </si>
  <si>
    <t>EGC2.HW6-37</t>
  </si>
  <si>
    <t>EGC2.HW6-38</t>
  </si>
  <si>
    <t>EGC2.HW6-39</t>
  </si>
  <si>
    <t>EGC2.HW6-40</t>
  </si>
  <si>
    <t>EGC2.HW6-41</t>
  </si>
  <si>
    <t>EGC2.HW6-42</t>
  </si>
  <si>
    <t>EGC2.HW6-43</t>
  </si>
  <si>
    <t>EGC2.HW6-44</t>
  </si>
  <si>
    <t>EGC2.HW6-45</t>
  </si>
  <si>
    <t>EGC2.HW6-46</t>
  </si>
  <si>
    <t>EGC2.HW6-47</t>
  </si>
  <si>
    <t>EGC2.HW6-48</t>
  </si>
  <si>
    <t>EGC2.HW6-49</t>
  </si>
  <si>
    <t>EGC2.HW6-50</t>
  </si>
  <si>
    <t>EGC2.HW6-51</t>
  </si>
  <si>
    <t>EGC2.HW6-52</t>
  </si>
  <si>
    <t>EGC2.HW6-53</t>
  </si>
  <si>
    <t>EGC2.HW6-54</t>
  </si>
  <si>
    <t>EGC2.HW6-55</t>
  </si>
  <si>
    <t>EGC2.HW6-56</t>
  </si>
  <si>
    <t>EGC2.HW6-57</t>
  </si>
  <si>
    <t>EGC2.HW6-58</t>
  </si>
  <si>
    <t>EGC2.HW6-59</t>
  </si>
  <si>
    <t>EGC2.HW6-60</t>
  </si>
  <si>
    <t>EGC2.HW6-61</t>
  </si>
  <si>
    <t>EGC2.HW6-62</t>
  </si>
  <si>
    <t>EGC2.HW6-63</t>
  </si>
  <si>
    <t>EGC2.HW6-64</t>
  </si>
  <si>
    <t>EGC2.HW6-65</t>
  </si>
  <si>
    <t>EGC2.HW6-66</t>
  </si>
  <si>
    <t>EGC2.HW6-67</t>
  </si>
  <si>
    <t>EGC2.HW6-68</t>
  </si>
  <si>
    <t>EGC2.HW6-69</t>
  </si>
  <si>
    <t>EGC2.HW6-70</t>
  </si>
  <si>
    <t>EGC2.HW6-71</t>
  </si>
  <si>
    <t>EGC2.HW6-72</t>
  </si>
  <si>
    <t>EGC2.CHW-1</t>
  </si>
  <si>
    <t>EGC2.CHW-2</t>
  </si>
  <si>
    <t>EGC2.CHW-3</t>
  </si>
  <si>
    <t>EGC2.CHW-4</t>
  </si>
  <si>
    <t>EGC2.CHW-5</t>
  </si>
  <si>
    <t>EGC2.CHW-6</t>
  </si>
  <si>
    <t>EGC2.CHW-7</t>
  </si>
  <si>
    <t>EGC2.CHW-8</t>
  </si>
  <si>
    <t>EGC2.CHW-9</t>
  </si>
  <si>
    <t>EGC2.CHW-10</t>
  </si>
  <si>
    <t>EGC2.CHW-11</t>
  </si>
  <si>
    <t>EGC2.CHW-12</t>
  </si>
  <si>
    <t>EGC2.CW-1</t>
  </si>
  <si>
    <t>EGC2.CW-2</t>
  </si>
  <si>
    <t>EGC2.CW-3</t>
  </si>
  <si>
    <t>EGC2.CW-4</t>
  </si>
  <si>
    <t>EGC2.CW-5</t>
  </si>
  <si>
    <t>EGC2.CW-6</t>
  </si>
  <si>
    <t>EGC2.CW-7</t>
  </si>
  <si>
    <t>EGC2.CW-8</t>
  </si>
  <si>
    <t>EGC2.CW-9</t>
  </si>
  <si>
    <t>EGC2.CW-10</t>
  </si>
  <si>
    <t>EGC2.CW-11</t>
  </si>
  <si>
    <t>EGC2.CW-12</t>
  </si>
  <si>
    <t>PB-1</t>
  </si>
  <si>
    <t>PB-2</t>
  </si>
  <si>
    <t>PB-3</t>
  </si>
  <si>
    <t>PB-4</t>
  </si>
  <si>
    <t>PB-5</t>
  </si>
  <si>
    <t>PB-6</t>
  </si>
  <si>
    <t>PB-7</t>
  </si>
  <si>
    <t>PB-8</t>
  </si>
  <si>
    <t>PB-9</t>
  </si>
  <si>
    <t>PB-10</t>
  </si>
  <si>
    <t>PB-11</t>
  </si>
  <si>
    <t>PB-12</t>
  </si>
  <si>
    <t>PB-13</t>
  </si>
  <si>
    <t>PB-14</t>
  </si>
  <si>
    <t>PB-15</t>
  </si>
  <si>
    <t>PB-16</t>
  </si>
  <si>
    <t>PB-17</t>
  </si>
  <si>
    <t>PB-18</t>
  </si>
  <si>
    <t>PB-19</t>
  </si>
  <si>
    <t>PB-20</t>
  </si>
  <si>
    <t>PB-21</t>
  </si>
  <si>
    <t>PEI-1</t>
  </si>
  <si>
    <t>PEI-2</t>
  </si>
  <si>
    <t>PEI-3</t>
  </si>
  <si>
    <t>PEI-4</t>
  </si>
  <si>
    <t>PEI-5</t>
  </si>
  <si>
    <t>PEI-6</t>
  </si>
  <si>
    <t>PEI-7</t>
  </si>
  <si>
    <t>PEI-8</t>
  </si>
  <si>
    <t>PEI-9</t>
  </si>
  <si>
    <t>PEI-10</t>
  </si>
  <si>
    <t>PEI-11</t>
  </si>
  <si>
    <t>PEI-12</t>
  </si>
  <si>
    <t>PEI-13</t>
  </si>
  <si>
    <t>PEI-14</t>
  </si>
  <si>
    <t>PEI-15</t>
  </si>
  <si>
    <t>PEI-16</t>
  </si>
  <si>
    <t>PEI-17</t>
  </si>
  <si>
    <t>PEI-18</t>
  </si>
  <si>
    <t>PEI-19</t>
  </si>
  <si>
    <t>PEI-20</t>
  </si>
  <si>
    <t>PEI-21</t>
  </si>
  <si>
    <t>PEI-22</t>
  </si>
  <si>
    <t>PEI-23</t>
  </si>
  <si>
    <t>PEI-24</t>
  </si>
  <si>
    <t>PEI-25</t>
  </si>
  <si>
    <t>PEI-26</t>
  </si>
  <si>
    <t>PEI-27</t>
  </si>
  <si>
    <t>PEI-28</t>
  </si>
  <si>
    <t>PEI-29</t>
  </si>
  <si>
    <t>PEI-30</t>
  </si>
  <si>
    <t>PEI-31</t>
  </si>
  <si>
    <t>PEI-32</t>
  </si>
  <si>
    <t>PEI-33</t>
  </si>
  <si>
    <t>PEI-34</t>
  </si>
  <si>
    <t>PEI-35</t>
  </si>
  <si>
    <t>PEI-36</t>
  </si>
  <si>
    <t>PEI-37</t>
  </si>
  <si>
    <t>PEI-38</t>
  </si>
  <si>
    <t>PEI-39</t>
  </si>
  <si>
    <t>PEI-40</t>
  </si>
  <si>
    <t>PEI-41</t>
  </si>
  <si>
    <t>PEI-42</t>
  </si>
  <si>
    <t>PEI-43</t>
  </si>
  <si>
    <t>PEI-44</t>
  </si>
  <si>
    <t>PEI-45</t>
  </si>
  <si>
    <t>PEI-46</t>
  </si>
  <si>
    <t>PEI-47</t>
  </si>
  <si>
    <t>PEI-48</t>
  </si>
  <si>
    <t>PEI-49</t>
  </si>
  <si>
    <t>PEI-50</t>
  </si>
  <si>
    <t>PEI-51</t>
  </si>
  <si>
    <t>PEI-52</t>
  </si>
  <si>
    <t>PEI-53</t>
  </si>
  <si>
    <t>PEI-54</t>
  </si>
  <si>
    <t>PEI-55</t>
  </si>
  <si>
    <t>PEI-56</t>
  </si>
  <si>
    <t>PEI-57</t>
  </si>
  <si>
    <t>PEI-58</t>
  </si>
  <si>
    <t>PEI-59</t>
  </si>
  <si>
    <t>PEI-60</t>
  </si>
  <si>
    <t>PEI-61</t>
  </si>
  <si>
    <t>PEI-62</t>
  </si>
  <si>
    <t>PEI-63</t>
  </si>
  <si>
    <t>PEI-64</t>
  </si>
  <si>
    <t>PEI-65</t>
  </si>
  <si>
    <t>PEI-66</t>
  </si>
  <si>
    <t>PEI-67</t>
  </si>
  <si>
    <t>PEI-68</t>
  </si>
  <si>
    <t>PEI-69</t>
  </si>
  <si>
    <t>PEI-70</t>
  </si>
  <si>
    <t>PEI-71</t>
  </si>
  <si>
    <t>PEI-72</t>
  </si>
  <si>
    <t>PEI-73</t>
  </si>
  <si>
    <t>PEI-74</t>
  </si>
  <si>
    <t>PEI-75</t>
  </si>
  <si>
    <t>PEI-76</t>
  </si>
  <si>
    <t>PEI-77</t>
  </si>
  <si>
    <t>PEI-78</t>
  </si>
  <si>
    <t>PEI-79</t>
  </si>
  <si>
    <t>PEI-80</t>
  </si>
  <si>
    <t>PEI-81</t>
  </si>
  <si>
    <t>PEI-82</t>
  </si>
  <si>
    <t>PEI-83</t>
  </si>
  <si>
    <t>PEI-84</t>
  </si>
  <si>
    <t>PEI-85</t>
  </si>
  <si>
    <t>PEI-86</t>
  </si>
  <si>
    <t>PEI-87</t>
  </si>
  <si>
    <t>PEI-88</t>
  </si>
  <si>
    <t>PEI-89</t>
  </si>
  <si>
    <t>PEI-90</t>
  </si>
  <si>
    <t>PEI-91</t>
  </si>
  <si>
    <t>PEI-92</t>
  </si>
  <si>
    <t>PEI-93</t>
  </si>
  <si>
    <t>PEI-94</t>
  </si>
  <si>
    <t>PEI-95</t>
  </si>
  <si>
    <t>PEI-96</t>
  </si>
  <si>
    <t>PEI-97</t>
  </si>
  <si>
    <t>PEI-98</t>
  </si>
  <si>
    <t>PEI-99</t>
  </si>
  <si>
    <t>PEI-100</t>
  </si>
  <si>
    <t>PEI-101</t>
  </si>
  <si>
    <t>PEI-102</t>
  </si>
  <si>
    <t>PEI-103</t>
  </si>
  <si>
    <t>PEI-104</t>
  </si>
  <si>
    <t>PEI-105</t>
  </si>
  <si>
    <t>PEI-106</t>
  </si>
  <si>
    <t>PEI-107</t>
  </si>
  <si>
    <t>PEI-108</t>
  </si>
  <si>
    <t>PEI-109</t>
  </si>
  <si>
    <t>PEI-110</t>
  </si>
  <si>
    <t>PEI-111</t>
  </si>
  <si>
    <t>PEI-112</t>
  </si>
  <si>
    <t>PEI-113</t>
  </si>
  <si>
    <t>PEI-114</t>
  </si>
  <si>
    <t>PEI-115</t>
  </si>
  <si>
    <t>PEI-116</t>
  </si>
  <si>
    <t>PEI-117</t>
  </si>
  <si>
    <t>PEI-118</t>
  </si>
  <si>
    <t>PEI-119</t>
  </si>
  <si>
    <t>PEI-120</t>
  </si>
  <si>
    <t>PEI-121</t>
  </si>
  <si>
    <t>PEI-122</t>
  </si>
  <si>
    <t>PEI-123</t>
  </si>
  <si>
    <t>PEI-124</t>
  </si>
  <si>
    <t>PEI-125</t>
  </si>
  <si>
    <t>PEI-126</t>
  </si>
  <si>
    <t>PEI-127</t>
  </si>
  <si>
    <t>PEI-128</t>
  </si>
  <si>
    <t>PEI-129</t>
  </si>
  <si>
    <t>PEI-130</t>
  </si>
  <si>
    <t>PEI-131</t>
  </si>
  <si>
    <t>PEI-132</t>
  </si>
  <si>
    <t>PEI-133</t>
  </si>
  <si>
    <t>PEI-134</t>
  </si>
  <si>
    <t>PEI-135</t>
  </si>
  <si>
    <t>PEI-136</t>
  </si>
  <si>
    <t>PEI-137</t>
  </si>
  <si>
    <t>PEI-138</t>
  </si>
  <si>
    <t>PEI-139</t>
  </si>
  <si>
    <t>PEI-140</t>
  </si>
  <si>
    <t>PEI-141</t>
  </si>
  <si>
    <t>PEI-142</t>
  </si>
  <si>
    <t>PEI-143</t>
  </si>
  <si>
    <t>IACS-1</t>
  </si>
  <si>
    <t>IACS-2</t>
  </si>
  <si>
    <t>IACS-3</t>
  </si>
  <si>
    <t>IACS-4</t>
  </si>
  <si>
    <t>IACS-5</t>
  </si>
  <si>
    <t>IACS-6</t>
  </si>
  <si>
    <t>IACS-7</t>
  </si>
  <si>
    <t>IACS-8</t>
  </si>
  <si>
    <t>IACS-9</t>
  </si>
  <si>
    <t>IACS-10</t>
  </si>
  <si>
    <t>IACS-11</t>
  </si>
  <si>
    <t>IACS-12</t>
  </si>
  <si>
    <t>IACS-13</t>
  </si>
  <si>
    <t>IACS-14</t>
  </si>
  <si>
    <t>IACS-15</t>
  </si>
  <si>
    <t>IACS-16</t>
  </si>
  <si>
    <t>IACS-17</t>
  </si>
  <si>
    <t>IACS-18</t>
  </si>
  <si>
    <t>IACS-19</t>
  </si>
  <si>
    <t>IACS-20</t>
  </si>
  <si>
    <t>IACS-21</t>
  </si>
  <si>
    <t>IACS-22</t>
  </si>
  <si>
    <t>IACS-23</t>
  </si>
  <si>
    <t>IACS-24</t>
  </si>
  <si>
    <t>IACS-25</t>
  </si>
  <si>
    <t>IACS-26</t>
  </si>
  <si>
    <t>IACS-27</t>
  </si>
  <si>
    <t>IACS-28</t>
  </si>
  <si>
    <t>IACS-29</t>
  </si>
  <si>
    <t>IACS-30</t>
  </si>
  <si>
    <t>IACS-31</t>
  </si>
  <si>
    <t>IACS-32</t>
  </si>
  <si>
    <t>IACS-33</t>
  </si>
  <si>
    <t>IACS-34</t>
  </si>
  <si>
    <t>IACS-35</t>
  </si>
  <si>
    <t>IACS-36</t>
  </si>
  <si>
    <t>IACS-37</t>
  </si>
  <si>
    <t>IACS-38</t>
  </si>
  <si>
    <t>IACS-39</t>
  </si>
  <si>
    <t>IACS-40</t>
  </si>
  <si>
    <t>IACS-41</t>
  </si>
  <si>
    <t>IACS-42</t>
  </si>
  <si>
    <t>IACS-43</t>
  </si>
  <si>
    <t>IACS-44</t>
  </si>
  <si>
    <t>IACS-45</t>
  </si>
  <si>
    <t>IACS-46</t>
  </si>
  <si>
    <t>IACS-47</t>
  </si>
  <si>
    <t>IACS-48</t>
  </si>
  <si>
    <t>IACS-49</t>
  </si>
  <si>
    <t>IACS-50</t>
  </si>
  <si>
    <t>IACS-51</t>
  </si>
  <si>
    <t>IACS-52</t>
  </si>
  <si>
    <t>IACS-53</t>
  </si>
  <si>
    <t>IACS-54</t>
  </si>
  <si>
    <t>IACS-55</t>
  </si>
  <si>
    <t>IACS-56</t>
  </si>
  <si>
    <t>IACS-57</t>
  </si>
  <si>
    <t>IACS-58</t>
  </si>
  <si>
    <t>IACS-59</t>
  </si>
  <si>
    <t>IACS-60</t>
  </si>
  <si>
    <t>IACS-61</t>
  </si>
  <si>
    <t>IACS-62</t>
  </si>
  <si>
    <t>IACS-63</t>
  </si>
  <si>
    <t>IACS-64</t>
  </si>
  <si>
    <t>IACS-65</t>
  </si>
  <si>
    <t>IACS-66</t>
  </si>
  <si>
    <t>IACS-67</t>
  </si>
  <si>
    <t>IACS-68</t>
  </si>
  <si>
    <t>IACS-69</t>
  </si>
  <si>
    <t>IACS-70</t>
  </si>
  <si>
    <t>IACS-71</t>
  </si>
  <si>
    <t>IACS-72</t>
  </si>
  <si>
    <t>IACS-73</t>
  </si>
  <si>
    <t>IACS-74</t>
  </si>
  <si>
    <t>IACS-75</t>
  </si>
  <si>
    <t>IACS-76</t>
  </si>
  <si>
    <t>IACS-77</t>
  </si>
  <si>
    <t>IACS-78</t>
  </si>
  <si>
    <t>IACS-79</t>
  </si>
  <si>
    <t>IACS-80</t>
  </si>
  <si>
    <t>IACS-81</t>
  </si>
  <si>
    <t>IACS-82</t>
  </si>
  <si>
    <t>IACS-83</t>
  </si>
  <si>
    <t>IACS-84</t>
  </si>
  <si>
    <t>IACS-85</t>
  </si>
  <si>
    <t>IACS-86</t>
  </si>
  <si>
    <t xml:space="preserve">PEI - Silnoproudá kabeláž a úpravy stávajících a instalace nových rozváděčů </t>
  </si>
  <si>
    <t>IACS - Automatizovaný systém řízení včetně rozváděčů a datové kabeláže</t>
  </si>
  <si>
    <t>OSTATNÍ NÁKLADY</t>
  </si>
  <si>
    <t>Společné pro všechny dílčí části Díla</t>
  </si>
  <si>
    <t>OST-1</t>
  </si>
  <si>
    <t>Technická podpora - součinnost v rámci kolaudačního řízení (vedeného investorem)</t>
  </si>
  <si>
    <t>OST-2</t>
  </si>
  <si>
    <t>OST-3</t>
  </si>
  <si>
    <t>OST-4</t>
  </si>
  <si>
    <t>OST-5</t>
  </si>
  <si>
    <t>OST-6</t>
  </si>
  <si>
    <t>OST-7</t>
  </si>
  <si>
    <t>OST-8</t>
  </si>
  <si>
    <t>Ostatní náklady (společné pro všechny dílčí části Díla)</t>
  </si>
  <si>
    <t>OST-9</t>
  </si>
  <si>
    <t>OST-10</t>
  </si>
  <si>
    <t>OST-11</t>
  </si>
  <si>
    <t>Potrubní napojení</t>
  </si>
  <si>
    <t>Smršťovací objímka na svary (včetně vyhotovení svaru)</t>
  </si>
  <si>
    <t>Potrubní napojení teplovodních okruhů</t>
  </si>
  <si>
    <t>EGC1.PSHA-227</t>
  </si>
  <si>
    <t>EGC1.PSHA-228</t>
  </si>
  <si>
    <t>EGC1.PSHA-229</t>
  </si>
  <si>
    <t>EGC1.PSHA-230</t>
  </si>
  <si>
    <t>Potrubní napojení teplovodních a chladovodních okruhů</t>
  </si>
  <si>
    <t>Předizolované potrubí DN 200 (219.1x4.5), tř. izolace 2, vnější průměr 355 mm, délka 6 m, hmotnost 32,8 kg/m</t>
  </si>
  <si>
    <t>EGC2.PSHA-250</t>
  </si>
  <si>
    <t>EGC2.PSHA-251</t>
  </si>
  <si>
    <t>EGC2.PSHA-252</t>
  </si>
  <si>
    <t>EGC2.PSHA-253</t>
  </si>
  <si>
    <t>EGC2.PSHA-254</t>
  </si>
  <si>
    <t>EGC2.PSHA-255</t>
  </si>
  <si>
    <t>EGC2.PSHA-256</t>
  </si>
  <si>
    <t>EGC2.PSHA-257</t>
  </si>
  <si>
    <t>Stanice pára-voda pro zálohování TČ ve SZ</t>
  </si>
  <si>
    <t>Předizolované potrubí DN 125 (139,7x3,6), tř. izolace 2, vnější průměr 250 mm, délka 6 m, hmotnost 17,1 kg/m</t>
  </si>
  <si>
    <t>Předizolované potrubí DN 150 (168,3x4.0), tř. izolace 2, vnější průměr 280 mm, délka 6 m, hmotnost 22,2 kg/m</t>
  </si>
  <si>
    <t>Předizolované potrubí DN 80 (88,9x3,2), tř. izolace 2, vnější průměr 180 mm, délka 6 m, hmotnost 9,7 kg/m</t>
  </si>
  <si>
    <t>Předizolované potrubí DN 100 (114,3x3,6), tř. izolace 2, vnější průměr 225 mm, délka 6 m, hmotnost 14,1 kg/m</t>
  </si>
  <si>
    <t>Předizolované potrubí DN 65 (76,1x2,9), tř. izolace 2, vnější průměr 160 mm, délka 6 m, hmotnost 7,8 kg/m</t>
  </si>
  <si>
    <t xml:space="preserve"> Předizolované potrubí DN 80 (88,9x3,2), tř. izolace 2, vnější průměr 180 mm, délka 6 m, hmotnost 9,7 kg/m</t>
  </si>
  <si>
    <t>Předizolované potrubí DN 40 (48,3x2,6), tř. izolace 2, vnější průměr 125 mm, délka 6 m, hmotnost 4,8 kg/m</t>
  </si>
  <si>
    <t>Potrubní napojení EGC1.HW1 DN200</t>
  </si>
  <si>
    <t>Koleno EGC1.HW1 DN 200</t>
  </si>
  <si>
    <t>Potrubní napojení EGC1.HW2 DN125</t>
  </si>
  <si>
    <t>Koleno EGC1.HW2 DN125</t>
  </si>
  <si>
    <t>Potrubní napojení EGC1.HW3 DN150</t>
  </si>
  <si>
    <t>Koleno EGC1.HW3 DN150</t>
  </si>
  <si>
    <t>Potrubní napojení EGC1.HW4 DN150</t>
  </si>
  <si>
    <t>Koleno EGC1.HW4 DN150</t>
  </si>
  <si>
    <t>Potrubní napojení EGC2.HW1 DN150</t>
  </si>
  <si>
    <t>Koleno EGC2.HW1 DN150</t>
  </si>
  <si>
    <t>Potrubní napojení EGC2.HW2 DN200</t>
  </si>
  <si>
    <t>Koleno EGC2.HW2 DN200</t>
  </si>
  <si>
    <t>Potrubní napojení EGC2.HW3 DN125</t>
  </si>
  <si>
    <t>Koleno EGC2.HW3 DN125</t>
  </si>
  <si>
    <t>Potrubní napojení EGC2.HW4 DN100</t>
  </si>
  <si>
    <t>Koleno EGC2.HW4 DN100</t>
  </si>
  <si>
    <t>Potrubní napojení EGC2.HW5 DN200</t>
  </si>
  <si>
    <t>Koleno EGC2.HW5DN200</t>
  </si>
  <si>
    <t>Potrubní napojení EGC2.HW6 DN200</t>
  </si>
  <si>
    <t>Koleno EGC2.HW6DN200</t>
  </si>
  <si>
    <t>Potrubní napojení EGC2.CHW DN200</t>
  </si>
  <si>
    <t>Koleno EGC2.CHW DN200</t>
  </si>
  <si>
    <t>Potrubní napojení EGC2.CW DN200</t>
  </si>
  <si>
    <t>Koleno EGC2.CW DN200</t>
  </si>
  <si>
    <t>EGC2.HW2-10</t>
  </si>
  <si>
    <t>EGC2.HW2-11</t>
  </si>
  <si>
    <t>EGC2.HW2-12</t>
  </si>
  <si>
    <t>DČP 03 - D.2.6 - Stanice pára-voda pro zálohování TČ ve NZ - část pro okruh 93/88 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</si>
</sst>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164" formatCode="#,##0\ &quot;Kč&quot;"/>
    <numFmt numFmtId="165" formatCode="0.0"/>
    <numFmt numFmtId="166" formatCode="_-* #,##0\ &quot;Kč&quot;_-;\-* #,##0\ &quot;Kč&quot;_-;_-* &quot;-&quot;??\ &quot;Kč&quot;_-;_-@_-"/>
    <numFmt numFmtId="167" formatCode="#,##0.00\ &quot;Kč&quot;"/>
    <numFmt numFmtId="168" formatCode="_-* #,##0.00\ [$Kč-405]_-;\-* #,##0.00\ [$Kč-405]_-;_-* &quot;-&quot;??\ [$Kč-405]_-;_-@_-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22"/>
      <color theme="3"/>
      <name val="Calibri"/>
      <family val="2"/>
    </font>
    <font>
      <b/>
      <sz val="14"/>
      <color theme="3"/>
      <name val="Calibri"/>
      <family val="2"/>
    </font>
    <font>
      <i/>
      <sz val="12"/>
      <color theme="3"/>
      <name val="Calibri"/>
      <family val="2"/>
      <charset val="238"/>
    </font>
    <font>
      <b/>
      <i/>
      <sz val="9"/>
      <color rgb="FFFFFFFF"/>
      <name val="Calibri"/>
      <family val="2"/>
    </font>
    <font>
      <b/>
      <i/>
      <sz val="9"/>
      <color theme="3"/>
      <name val="Calibri"/>
      <family val="2"/>
    </font>
    <font>
      <b/>
      <i/>
      <sz val="9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Arial"/>
      <family val="2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b/>
      <u/>
      <sz val="9"/>
      <name val="Arial"/>
      <family val="2"/>
      <charset val="238"/>
    </font>
    <font>
      <sz val="10"/>
      <color theme="1"/>
      <name val="Calibri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sz val="9"/>
      <name val="Arial"/>
      <family val="2"/>
    </font>
    <font>
      <vertAlign val="superscript"/>
      <sz val="9"/>
      <color rgb="FF000000"/>
      <name val="Calibri"/>
      <family val="2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scheme val="minor"/>
    </font>
    <font>
      <b/>
      <i/>
      <sz val="9"/>
      <color theme="0"/>
      <name val="Calibri"/>
      <family val="2"/>
      <charset val="238"/>
    </font>
    <font>
      <b/>
      <i/>
      <sz val="10"/>
      <color theme="0"/>
      <name val="Calibri"/>
      <family val="2"/>
      <charset val="238"/>
    </font>
    <font>
      <b/>
      <i/>
      <sz val="9"/>
      <color rgb="FF000000"/>
      <name val="Arial"/>
      <family val="2"/>
      <charset val="238"/>
    </font>
    <font>
      <b/>
      <i/>
      <sz val="9"/>
      <color theme="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8"/>
      <color theme="3"/>
      <name val="Calibri"/>
      <family val="2"/>
    </font>
    <font>
      <b/>
      <i/>
      <sz val="11"/>
      <color theme="1"/>
      <name val="Calibri"/>
      <family val="2"/>
      <charset val="238"/>
      <scheme val="minor"/>
    </font>
    <font>
      <b/>
      <i/>
      <sz val="9"/>
      <color rgb="FFFFFFFF"/>
      <name val="Calibri"/>
      <family val="2"/>
      <charset val="238"/>
    </font>
    <font>
      <b/>
      <i/>
      <sz val="10"/>
      <color rgb="FFFFFFFF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i/>
      <sz val="14"/>
      <color theme="3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22"/>
      <color theme="3"/>
      <name val="Tahoma"/>
      <family val="2"/>
    </font>
    <font>
      <i/>
      <sz val="9"/>
      <color rgb="FF0303B8"/>
      <name val="Calibri"/>
      <family val="2"/>
    </font>
    <font>
      <b/>
      <sz val="9"/>
      <color theme="0"/>
      <name val="Calibri"/>
      <family val="2"/>
    </font>
    <font>
      <sz val="9"/>
      <color rgb="FF000000"/>
      <name val="Calibri"/>
      <family val="2"/>
      <charset val="238"/>
    </font>
    <font>
      <b/>
      <i/>
      <vertAlign val="subscript"/>
      <sz val="9"/>
      <color theme="3"/>
      <name val="Calibri"/>
      <family val="2"/>
      <charset val="238"/>
    </font>
    <font>
      <i/>
      <sz val="9"/>
      <color rgb="FF0303B8"/>
      <name val="Calibri"/>
      <family val="2"/>
      <charset val="238"/>
    </font>
    <font>
      <b/>
      <i/>
      <sz val="9"/>
      <color theme="0"/>
      <name val="Calibri"/>
      <family val="2"/>
    </font>
    <font>
      <b/>
      <i/>
      <sz val="11"/>
      <color theme="0"/>
      <name val="Calibri"/>
      <family val="2"/>
    </font>
    <font>
      <b/>
      <i/>
      <sz val="11"/>
      <color theme="8" tint="-0.249977111117893"/>
      <name val="Calibri"/>
      <family val="2"/>
    </font>
    <font>
      <sz val="11"/>
      <color theme="8" tint="-0.249977111117893"/>
      <name val="Calibri"/>
      <family val="2"/>
      <scheme val="minor"/>
    </font>
    <font>
      <b/>
      <sz val="9"/>
      <color rgb="FFFFFFFF"/>
      <name val="Calibri"/>
      <family val="2"/>
      <charset val="238"/>
    </font>
    <font>
      <b/>
      <i/>
      <sz val="9"/>
      <color theme="0"/>
      <name val="Calibri"/>
      <family val="2"/>
      <charset val="238"/>
      <scheme val="minor"/>
    </font>
    <font>
      <b/>
      <i/>
      <sz val="11"/>
      <color theme="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b/>
      <i/>
      <sz val="9"/>
      <color theme="3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i/>
      <sz val="11"/>
      <color theme="0"/>
      <name val="Calibri"/>
      <family val="2"/>
      <charset val="238"/>
    </font>
    <font>
      <b/>
      <i/>
      <sz val="9"/>
      <color theme="3"/>
      <name val="Calibri"/>
      <family val="2"/>
      <charset val="238"/>
    </font>
    <font>
      <b/>
      <i/>
      <sz val="11"/>
      <color theme="8" tint="-0.249977111117893"/>
      <name val="Calibri"/>
      <family val="2"/>
      <charset val="238"/>
    </font>
    <font>
      <b/>
      <i/>
      <sz val="9"/>
      <color rgb="FF000000"/>
      <name val="Calibri"/>
      <family val="2"/>
      <charset val="238"/>
    </font>
    <font>
      <b/>
      <i/>
      <sz val="14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name val="Calibri"/>
      <family val="2"/>
    </font>
    <font>
      <b/>
      <sz val="9"/>
      <name val="Calibri"/>
      <family val="2"/>
    </font>
    <font>
      <b/>
      <i/>
      <sz val="9"/>
      <name val="Calibri"/>
      <family val="2"/>
    </font>
    <font>
      <b/>
      <i/>
      <sz val="14"/>
      <color rgb="FFFFFFFF"/>
      <name val="Calibri"/>
      <family val="2"/>
      <scheme val="minor"/>
    </font>
    <font>
      <b/>
      <i/>
      <sz val="14"/>
      <color theme="0"/>
      <name val="Calibri"/>
      <family val="2"/>
    </font>
    <font>
      <b/>
      <i/>
      <sz val="14"/>
      <color rgb="FFFFFFFF"/>
      <name val="Calibri"/>
      <family val="2"/>
    </font>
    <font>
      <b/>
      <sz val="14"/>
      <color theme="1"/>
      <name val="Calibri"/>
      <family val="2"/>
      <charset val="238"/>
      <scheme val="minor"/>
    </font>
    <font>
      <b/>
      <i/>
      <sz val="18"/>
      <name val="Calibri"/>
      <family val="2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sz val="9"/>
      <color rgb="FFFF0000"/>
      <name val="Calibri"/>
      <family val="2"/>
    </font>
    <font>
      <b/>
      <sz val="9"/>
      <color rgb="FFFF0000"/>
      <name val="Calibri"/>
      <family val="2"/>
    </font>
    <font>
      <sz val="10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BFBFB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rgb="FFFFFFFF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0"/>
      </right>
      <top style="thin">
        <color theme="0"/>
      </top>
      <bottom style="thin">
        <color rgb="FFFFFFFF"/>
      </bottom>
      <diagonal/>
    </border>
    <border>
      <left style="thin">
        <color theme="0"/>
      </left>
      <right/>
      <top style="thin">
        <color theme="0"/>
      </top>
      <bottom style="thin">
        <color rgb="FFFFFFFF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/>
      <right/>
      <top/>
      <bottom style="thin">
        <color rgb="FFFFFFFF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rgb="FFFFFFFF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 diagonalUp="1" diagonalDown="1"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 style="thin">
        <color theme="3"/>
      </diagonal>
    </border>
    <border>
      <left style="thin">
        <color theme="0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3"/>
      </top>
      <bottom style="thin">
        <color theme="0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0"/>
      </left>
      <right/>
      <top/>
      <bottom style="thin">
        <color rgb="FFFFFFFF"/>
      </bottom>
      <diagonal/>
    </border>
    <border>
      <left style="thin">
        <color theme="0"/>
      </left>
      <right/>
      <top style="thin">
        <color theme="3"/>
      </top>
      <bottom style="thin">
        <color theme="0"/>
      </bottom>
      <diagonal/>
    </border>
    <border>
      <left style="thin">
        <color indexed="64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rgb="FFFFFFF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346">
    <xf numFmtId="0" fontId="0" fillId="0" borderId="0" xfId="0"/>
    <xf numFmtId="0" fontId="7" fillId="2" borderId="0" xfId="0" applyFont="1" applyFill="1" applyAlignment="1">
      <alignment horizontal="center" vertical="center" wrapText="1" shrinkToFit="1" readingOrder="1"/>
    </xf>
    <xf numFmtId="0" fontId="9" fillId="3" borderId="2" xfId="0" applyFont="1" applyFill="1" applyBorder="1" applyAlignment="1">
      <alignment horizontal="left" vertical="top" wrapText="1" shrinkToFit="1" readingOrder="1"/>
    </xf>
    <xf numFmtId="49" fontId="10" fillId="0" borderId="0" xfId="0" applyNumberFormat="1" applyFont="1" applyAlignment="1">
      <alignment horizontal="center" vertical="center" wrapText="1" shrinkToFit="1" readingOrder="1"/>
    </xf>
    <xf numFmtId="0" fontId="11" fillId="0" borderId="0" xfId="0" applyFont="1" applyAlignment="1">
      <alignment horizontal="center" vertical="center" wrapText="1" shrinkToFit="1" readingOrder="1"/>
    </xf>
    <xf numFmtId="0" fontId="10" fillId="0" borderId="0" xfId="0" applyFont="1" applyAlignment="1">
      <alignment horizontal="center" vertical="center" wrapText="1" shrinkToFit="1" readingOrder="1"/>
    </xf>
    <xf numFmtId="49" fontId="13" fillId="0" borderId="0" xfId="0" applyNumberFormat="1" applyFont="1" applyAlignment="1">
      <alignment horizontal="left" vertical="top"/>
    </xf>
    <xf numFmtId="49" fontId="13" fillId="0" borderId="0" xfId="0" applyNumberFormat="1" applyFont="1" applyAlignment="1">
      <alignment horizontal="center" vertical="center" wrapText="1" shrinkToFit="1"/>
    </xf>
    <xf numFmtId="0" fontId="14" fillId="0" borderId="0" xfId="0" applyFont="1" applyAlignment="1">
      <alignment horizontal="center" vertical="center" wrapText="1" shrinkToFit="1"/>
    </xf>
    <xf numFmtId="49" fontId="13" fillId="2" borderId="0" xfId="0" applyNumberFormat="1" applyFont="1" applyFill="1" applyAlignment="1">
      <alignment horizontal="left" vertical="top"/>
    </xf>
    <xf numFmtId="49" fontId="13" fillId="2" borderId="0" xfId="0" applyNumberFormat="1" applyFont="1" applyFill="1" applyAlignment="1">
      <alignment horizontal="left" vertical="top" wrapText="1" shrinkToFit="1"/>
    </xf>
    <xf numFmtId="49" fontId="13" fillId="2" borderId="0" xfId="0" applyNumberFormat="1" applyFont="1" applyFill="1" applyAlignment="1">
      <alignment horizontal="center" vertical="center" wrapText="1" shrinkToFit="1"/>
    </xf>
    <xf numFmtId="0" fontId="14" fillId="2" borderId="0" xfId="0" applyFont="1" applyFill="1" applyAlignment="1">
      <alignment horizontal="center" vertical="center" wrapText="1" shrinkToFit="1"/>
    </xf>
    <xf numFmtId="0" fontId="0" fillId="2" borderId="0" xfId="0" applyFill="1"/>
    <xf numFmtId="0" fontId="15" fillId="0" borderId="0" xfId="0" applyFont="1"/>
    <xf numFmtId="49" fontId="16" fillId="0" borderId="0" xfId="0" applyNumberFormat="1" applyFont="1" applyAlignment="1">
      <alignment horizontal="left" vertical="top"/>
    </xf>
    <xf numFmtId="1" fontId="11" fillId="0" borderId="0" xfId="0" applyNumberFormat="1" applyFont="1" applyAlignment="1">
      <alignment horizontal="center" vertical="center" wrapText="1" shrinkToFit="1" readingOrder="1"/>
    </xf>
    <xf numFmtId="0" fontId="7" fillId="2" borderId="0" xfId="0" applyFont="1" applyFill="1" applyAlignment="1">
      <alignment vertical="center" wrapText="1" shrinkToFit="1" readingOrder="1"/>
    </xf>
    <xf numFmtId="0" fontId="9" fillId="3" borderId="2" xfId="0" applyFont="1" applyFill="1" applyBorder="1" applyAlignment="1">
      <alignment horizontal="center" vertical="top" wrapText="1" shrinkToFit="1" readingOrder="1"/>
    </xf>
    <xf numFmtId="0" fontId="0" fillId="0" borderId="0" xfId="0" applyAlignment="1">
      <alignment horizontal="center"/>
    </xf>
    <xf numFmtId="164" fontId="12" fillId="4" borderId="3" xfId="0" applyNumberFormat="1" applyFont="1" applyFill="1" applyBorder="1" applyAlignment="1">
      <alignment horizontal="center" vertical="center" wrapText="1" shrinkToFit="1" readingOrder="1"/>
    </xf>
    <xf numFmtId="164" fontId="0" fillId="0" borderId="0" xfId="0" applyNumberFormat="1"/>
    <xf numFmtId="0" fontId="0" fillId="0" borderId="0" xfId="0" applyBorder="1"/>
    <xf numFmtId="3" fontId="11" fillId="0" borderId="0" xfId="0" applyNumberFormat="1" applyFont="1" applyAlignment="1">
      <alignment horizontal="center" vertical="center" wrapText="1" shrinkToFit="1" readingOrder="1"/>
    </xf>
    <xf numFmtId="3" fontId="10" fillId="0" borderId="0" xfId="0" applyNumberFormat="1" applyFont="1" applyAlignment="1">
      <alignment horizontal="center" vertical="center" wrapText="1" shrinkToFit="1" readingOrder="1"/>
    </xf>
    <xf numFmtId="3" fontId="0" fillId="0" borderId="0" xfId="0" applyNumberFormat="1"/>
    <xf numFmtId="164" fontId="9" fillId="3" borderId="2" xfId="0" applyNumberFormat="1" applyFont="1" applyFill="1" applyBorder="1" applyAlignment="1">
      <alignment horizontal="left" vertical="top" wrapText="1" shrinkToFit="1" readingOrder="1"/>
    </xf>
    <xf numFmtId="164" fontId="19" fillId="4" borderId="3" xfId="0" applyNumberFormat="1" applyFont="1" applyFill="1" applyBorder="1" applyAlignment="1">
      <alignment horizontal="center"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0" fontId="5" fillId="0" borderId="0" xfId="0" applyFont="1" applyAlignment="1">
      <alignment horizontal="center"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0" fontId="5" fillId="0" borderId="0" xfId="0" applyFont="1" applyAlignment="1">
      <alignment horizontal="center" vertical="center" wrapText="1" shrinkToFit="1" readingOrder="1"/>
    </xf>
    <xf numFmtId="0" fontId="20" fillId="0" borderId="0" xfId="0" applyFont="1"/>
    <xf numFmtId="0" fontId="2" fillId="0" borderId="0" xfId="0" applyFont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0" fontId="5" fillId="0" borderId="0" xfId="0" applyFont="1" applyAlignment="1">
      <alignment horizontal="center" vertical="center" wrapText="1" shrinkToFit="1" readingOrder="1"/>
    </xf>
    <xf numFmtId="3" fontId="9" fillId="3" borderId="2" xfId="0" applyNumberFormat="1" applyFont="1" applyFill="1" applyBorder="1" applyAlignment="1">
      <alignment horizontal="center" vertical="top" wrapText="1" shrinkToFit="1" readingOrder="1"/>
    </xf>
    <xf numFmtId="0" fontId="3" fillId="0" borderId="0" xfId="1"/>
    <xf numFmtId="0" fontId="5" fillId="0" borderId="0" xfId="0" applyFont="1" applyAlignment="1">
      <alignment horizontal="center" vertical="center" wrapText="1" shrinkToFit="1" readingOrder="1"/>
    </xf>
    <xf numFmtId="165" fontId="11" fillId="0" borderId="0" xfId="0" applyNumberFormat="1" applyFont="1" applyAlignment="1">
      <alignment horizontal="center" vertical="center" wrapText="1" shrinkToFit="1" readingOrder="1"/>
    </xf>
    <xf numFmtId="49" fontId="25" fillId="2" borderId="0" xfId="0" applyNumberFormat="1" applyFont="1" applyFill="1" applyAlignment="1">
      <alignment horizontal="left" vertical="top"/>
    </xf>
    <xf numFmtId="0" fontId="4" fillId="0" borderId="0" xfId="0" applyFont="1" applyAlignment="1">
      <alignment vertical="center" wrapText="1" shrinkToFit="1" readingOrder="1"/>
    </xf>
    <xf numFmtId="0" fontId="4" fillId="0" borderId="0" xfId="0" applyFont="1" applyAlignment="1">
      <alignment horizontal="right" vertical="center" wrapText="1" indent="3" shrinkToFit="1" readingOrder="1"/>
    </xf>
    <xf numFmtId="0" fontId="0" fillId="0" borderId="0" xfId="0" applyAlignment="1">
      <alignment horizontal="right" indent="3"/>
    </xf>
    <xf numFmtId="0" fontId="3" fillId="0" borderId="0" xfId="1" applyAlignment="1">
      <alignment horizontal="right" indent="3"/>
    </xf>
    <xf numFmtId="164" fontId="9" fillId="3" borderId="2" xfId="0" applyNumberFormat="1" applyFont="1" applyFill="1" applyBorder="1" applyAlignment="1">
      <alignment horizontal="right" vertical="top" wrapText="1" indent="3" shrinkToFit="1" readingOrder="1"/>
    </xf>
    <xf numFmtId="164" fontId="27" fillId="3" borderId="2" xfId="0" applyNumberFormat="1" applyFont="1" applyFill="1" applyBorder="1" applyAlignment="1">
      <alignment horizontal="right" vertical="center" wrapText="1" indent="3" shrinkToFit="1" readingOrder="1"/>
    </xf>
    <xf numFmtId="164" fontId="12" fillId="4" borderId="3" xfId="0" applyNumberFormat="1" applyFont="1" applyFill="1" applyBorder="1" applyAlignment="1">
      <alignment horizontal="right" vertical="center" wrapText="1" indent="3" shrinkToFit="1" readingOrder="1"/>
    </xf>
    <xf numFmtId="164" fontId="0" fillId="0" borderId="0" xfId="0" applyNumberFormat="1" applyAlignment="1">
      <alignment horizontal="right" indent="3"/>
    </xf>
    <xf numFmtId="164" fontId="12" fillId="4" borderId="9" xfId="0" applyNumberFormat="1" applyFont="1" applyFill="1" applyBorder="1" applyAlignment="1">
      <alignment horizontal="right" vertical="center" wrapText="1" indent="3" shrinkToFit="1" readingOrder="1"/>
    </xf>
    <xf numFmtId="164" fontId="12" fillId="4" borderId="7" xfId="0" applyNumberFormat="1" applyFont="1" applyFill="1" applyBorder="1" applyAlignment="1">
      <alignment horizontal="right" vertical="center" wrapText="1" indent="3" shrinkToFit="1" readingOrder="1"/>
    </xf>
    <xf numFmtId="0" fontId="0" fillId="2" borderId="0" xfId="0" applyFill="1" applyAlignment="1">
      <alignment horizontal="right" indent="3"/>
    </xf>
    <xf numFmtId="166" fontId="28" fillId="2" borderId="0" xfId="2" applyNumberFormat="1" applyFont="1" applyFill="1" applyAlignment="1">
      <alignment horizontal="right" vertical="center" wrapText="1" indent="3" shrinkToFit="1"/>
    </xf>
    <xf numFmtId="166" fontId="26" fillId="2" borderId="0" xfId="2" applyNumberFormat="1" applyFont="1" applyFill="1" applyAlignment="1">
      <alignment horizontal="right" vertical="center" wrapText="1" indent="3" shrinkToFit="1"/>
    </xf>
    <xf numFmtId="0" fontId="0" fillId="0" borderId="12" xfId="0" applyBorder="1"/>
    <xf numFmtId="0" fontId="2" fillId="0" borderId="12" xfId="0" applyFont="1" applyBorder="1" applyAlignment="1">
      <alignment vertical="center"/>
    </xf>
    <xf numFmtId="0" fontId="0" fillId="0" borderId="15" xfId="0" applyBorder="1"/>
    <xf numFmtId="0" fontId="0" fillId="0" borderId="16" xfId="0" applyBorder="1"/>
    <xf numFmtId="0" fontId="4" fillId="0" borderId="12" xfId="0" applyFont="1" applyBorder="1" applyAlignment="1">
      <alignment vertical="center" wrapText="1" shrinkToFit="1" readingOrder="1"/>
    </xf>
    <xf numFmtId="0" fontId="3" fillId="0" borderId="14" xfId="1" applyBorder="1"/>
    <xf numFmtId="0" fontId="9" fillId="6" borderId="2" xfId="0" applyFont="1" applyFill="1" applyBorder="1" applyAlignment="1">
      <alignment horizontal="left" vertical="top" wrapText="1" shrinkToFit="1" readingOrder="1"/>
    </xf>
    <xf numFmtId="0" fontId="9" fillId="6" borderId="2" xfId="0" applyFont="1" applyFill="1" applyBorder="1" applyAlignment="1">
      <alignment horizontal="center" vertical="top" wrapText="1" shrinkToFit="1" readingOrder="1"/>
    </xf>
    <xf numFmtId="164" fontId="9" fillId="6" borderId="2" xfId="0" applyNumberFormat="1" applyFont="1" applyFill="1" applyBorder="1" applyAlignment="1">
      <alignment horizontal="right" vertical="top" wrapText="1" indent="3" shrinkToFit="1" readingOrder="1"/>
    </xf>
    <xf numFmtId="164" fontId="27" fillId="6" borderId="2" xfId="0" applyNumberFormat="1" applyFont="1" applyFill="1" applyBorder="1" applyAlignment="1">
      <alignment horizontal="right" vertical="center" wrapText="1" indent="3" shrinkToFit="1" readingOrder="1"/>
    </xf>
    <xf numFmtId="164" fontId="12" fillId="4" borderId="3" xfId="0" applyNumberFormat="1" applyFont="1" applyFill="1" applyBorder="1" applyAlignment="1">
      <alignment horizontal="right" vertical="center" wrapText="1" indent="2" shrinkToFit="1" readingOrder="1"/>
    </xf>
    <xf numFmtId="0" fontId="9" fillId="3" borderId="2" xfId="0" applyFont="1" applyFill="1" applyBorder="1" applyAlignment="1">
      <alignment horizontal="right" vertical="top" wrapText="1" indent="2" shrinkToFit="1" readingOrder="1"/>
    </xf>
    <xf numFmtId="0" fontId="5" fillId="0" borderId="12" xfId="0" applyFont="1" applyBorder="1" applyAlignment="1">
      <alignment vertical="center" wrapText="1" shrinkToFit="1" readingOrder="1"/>
    </xf>
    <xf numFmtId="164" fontId="18" fillId="5" borderId="3" xfId="0" applyNumberFormat="1" applyFont="1" applyFill="1" applyBorder="1" applyAlignment="1">
      <alignment horizontal="right" vertical="center" wrapText="1" indent="2" shrinkToFit="1" readingOrder="1"/>
    </xf>
    <xf numFmtId="164" fontId="17" fillId="5" borderId="3" xfId="0" applyNumberFormat="1" applyFont="1" applyFill="1" applyBorder="1" applyAlignment="1">
      <alignment horizontal="right" vertical="center" wrapText="1" indent="2" shrinkToFit="1" readingOrder="1"/>
    </xf>
    <xf numFmtId="0" fontId="31" fillId="0" borderId="0" xfId="0" applyFont="1"/>
    <xf numFmtId="0" fontId="32" fillId="2" borderId="11" xfId="0" applyFont="1" applyFill="1" applyBorder="1" applyAlignment="1">
      <alignment horizontal="center" vertical="center" wrapText="1" shrinkToFit="1" readingOrder="1"/>
    </xf>
    <xf numFmtId="0" fontId="32" fillId="2" borderId="5" xfId="0" applyFont="1" applyFill="1" applyBorder="1" applyAlignment="1">
      <alignment horizontal="center" vertical="center" wrapText="1" shrinkToFit="1" readingOrder="1"/>
    </xf>
    <xf numFmtId="0" fontId="33" fillId="2" borderId="13" xfId="0" applyFont="1" applyFill="1" applyBorder="1" applyAlignment="1">
      <alignment horizontal="center" vertical="center" wrapText="1" shrinkToFit="1" readingOrder="1"/>
    </xf>
    <xf numFmtId="0" fontId="34" fillId="0" borderId="12" xfId="0" applyFont="1" applyBorder="1" applyAlignment="1">
      <alignment wrapText="1"/>
    </xf>
    <xf numFmtId="0" fontId="34" fillId="0" borderId="0" xfId="0" applyFont="1"/>
    <xf numFmtId="0" fontId="35" fillId="0" borderId="0" xfId="0" applyFont="1" applyAlignment="1">
      <alignment horizontal="center" vertical="center" wrapText="1" shrinkToFit="1" readingOrder="1"/>
    </xf>
    <xf numFmtId="0" fontId="32" fillId="2" borderId="0" xfId="0" applyFont="1" applyFill="1" applyAlignment="1">
      <alignment vertical="center" wrapText="1" shrinkToFit="1" readingOrder="1"/>
    </xf>
    <xf numFmtId="0" fontId="32" fillId="2" borderId="0" xfId="0" applyFont="1" applyFill="1" applyAlignment="1">
      <alignment horizontal="center" vertical="center" wrapText="1" shrinkToFit="1" readingOrder="1"/>
    </xf>
    <xf numFmtId="0" fontId="32" fillId="2" borderId="6" xfId="0" applyFont="1" applyFill="1" applyBorder="1" applyAlignment="1">
      <alignment horizontal="center" vertical="center" wrapText="1" shrinkToFit="1" readingOrder="1"/>
    </xf>
    <xf numFmtId="0" fontId="25" fillId="2" borderId="1" xfId="0" applyFont="1" applyFill="1" applyBorder="1" applyAlignment="1">
      <alignment horizontal="right" vertical="center" wrapText="1" indent="3" shrinkToFit="1" readingOrder="1"/>
    </xf>
    <xf numFmtId="0" fontId="34" fillId="0" borderId="0" xfId="0" applyFont="1" applyAlignment="1">
      <alignment horizontal="right" indent="3"/>
    </xf>
    <xf numFmtId="0" fontId="5" fillId="0" borderId="0" xfId="0" applyFont="1" applyAlignment="1">
      <alignment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0" fontId="7" fillId="2" borderId="0" xfId="0" applyFont="1" applyFill="1" applyAlignment="1">
      <alignment horizontal="left" vertical="center" wrapText="1" shrinkToFit="1" readingOrder="1"/>
    </xf>
    <xf numFmtId="0" fontId="32" fillId="2" borderId="0" xfId="0" applyFont="1" applyFill="1" applyAlignment="1">
      <alignment horizontal="left"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49" fontId="8" fillId="3" borderId="2" xfId="0" applyNumberFormat="1" applyFont="1" applyFill="1" applyBorder="1" applyAlignment="1">
      <alignment horizontal="left" vertical="center" wrapText="1" shrinkToFit="1" readingOrder="1"/>
    </xf>
    <xf numFmtId="0" fontId="6" fillId="0" borderId="0" xfId="0" applyFont="1" applyAlignment="1">
      <alignment horizontal="center" vertical="center" wrapText="1" shrinkToFit="1" readingOrder="1"/>
    </xf>
    <xf numFmtId="0" fontId="5" fillId="0" borderId="0" xfId="0" applyFont="1" applyAlignment="1">
      <alignment horizontal="center" vertical="center" wrapText="1" shrinkToFit="1" readingOrder="1"/>
    </xf>
    <xf numFmtId="0" fontId="3" fillId="0" borderId="0" xfId="1"/>
    <xf numFmtId="0" fontId="0" fillId="0" borderId="0" xfId="0" applyAlignment="1">
      <alignment wrapText="1"/>
    </xf>
    <xf numFmtId="49" fontId="10" fillId="0" borderId="0" xfId="0" applyNumberFormat="1" applyFont="1" applyAlignment="1">
      <alignment horizontal="center" vertical="top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0" fontId="5" fillId="0" borderId="0" xfId="0" applyFont="1" applyAlignment="1">
      <alignment horizontal="center" vertical="center" wrapText="1" shrinkToFit="1" readingOrder="1"/>
    </xf>
    <xf numFmtId="0" fontId="3" fillId="0" borderId="12" xfId="1" applyBorder="1"/>
    <xf numFmtId="0" fontId="5" fillId="0" borderId="12" xfId="0" applyFont="1" applyBorder="1" applyAlignment="1">
      <alignment horizontal="center"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0" fontId="25" fillId="2" borderId="4" xfId="0" applyFont="1" applyFill="1" applyBorder="1" applyAlignment="1">
      <alignment horizontal="center" vertical="center" wrapText="1" shrinkToFit="1" readingOrder="1"/>
    </xf>
    <xf numFmtId="49" fontId="8" fillId="6" borderId="2" xfId="0" applyNumberFormat="1" applyFont="1" applyFill="1" applyBorder="1" applyAlignment="1">
      <alignment horizontal="left" vertical="center" wrapText="1" shrinkToFit="1" readingOrder="1"/>
    </xf>
    <xf numFmtId="0" fontId="3" fillId="0" borderId="0" xfId="1"/>
    <xf numFmtId="0" fontId="5" fillId="0" borderId="0" xfId="0" applyFont="1" applyAlignment="1">
      <alignment horizontal="center" vertical="center" wrapText="1" shrinkToFit="1" readingOrder="1"/>
    </xf>
    <xf numFmtId="0" fontId="3" fillId="0" borderId="0" xfId="1"/>
    <xf numFmtId="49" fontId="8" fillId="6" borderId="2" xfId="0" applyNumberFormat="1" applyFont="1" applyFill="1" applyBorder="1" applyAlignment="1">
      <alignment horizontal="left" vertical="center" wrapText="1" shrinkToFit="1" readingOrder="1"/>
    </xf>
    <xf numFmtId="0" fontId="37" fillId="0" borderId="0" xfId="0" applyFont="1" applyAlignment="1">
      <alignment vertical="center" wrapText="1" shrinkToFit="1" readingOrder="1"/>
    </xf>
    <xf numFmtId="0" fontId="38" fillId="0" borderId="0" xfId="0" applyFont="1" applyAlignment="1">
      <alignment horizontal="left" vertical="center" wrapText="1" shrinkToFit="1" readingOrder="1"/>
    </xf>
    <xf numFmtId="0" fontId="25" fillId="2" borderId="4" xfId="0" applyFont="1" applyFill="1" applyBorder="1" applyAlignment="1">
      <alignment vertical="center" wrapText="1" shrinkToFit="1" readingOrder="1"/>
    </xf>
    <xf numFmtId="0" fontId="39" fillId="2" borderId="4" xfId="0" applyFont="1" applyFill="1" applyBorder="1" applyAlignment="1">
      <alignment horizontal="center" vertical="center" wrapText="1" shrinkToFit="1" readingOrder="1"/>
    </xf>
    <xf numFmtId="0" fontId="0" fillId="6" borderId="0" xfId="0" applyFill="1"/>
    <xf numFmtId="49" fontId="8" fillId="3" borderId="2" xfId="0" applyNumberFormat="1" applyFont="1" applyFill="1" applyBorder="1" applyAlignment="1">
      <alignment vertical="center" wrapText="1" shrinkToFit="1" readingOrder="1"/>
    </xf>
    <xf numFmtId="49" fontId="8" fillId="3" borderId="2" xfId="0" applyNumberFormat="1" applyFont="1" applyFill="1" applyBorder="1" applyAlignment="1">
      <alignment horizontal="center" vertical="center" wrapText="1" shrinkToFit="1" readingOrder="1"/>
    </xf>
    <xf numFmtId="49" fontId="10" fillId="0" borderId="0" xfId="0" applyNumberFormat="1" applyFont="1" applyAlignment="1">
      <alignment horizontal="left" vertical="center" wrapText="1" shrinkToFit="1" readingOrder="1"/>
    </xf>
    <xf numFmtId="49" fontId="23" fillId="0" borderId="0" xfId="0" applyNumberFormat="1" applyFont="1" applyAlignment="1">
      <alignment vertical="top" wrapText="1"/>
    </xf>
    <xf numFmtId="49" fontId="23" fillId="0" borderId="0" xfId="0" applyNumberFormat="1" applyFont="1" applyAlignment="1">
      <alignment horizontal="center" vertical="top" wrapText="1"/>
    </xf>
    <xf numFmtId="165" fontId="40" fillId="0" borderId="0" xfId="0" applyNumberFormat="1" applyFont="1" applyAlignment="1">
      <alignment horizontal="center" vertical="center" wrapText="1" shrinkToFit="1" readingOrder="1"/>
    </xf>
    <xf numFmtId="164" fontId="12" fillId="4" borderId="19" xfId="0" applyNumberFormat="1" applyFont="1" applyFill="1" applyBorder="1" applyAlignment="1">
      <alignment horizontal="right" vertical="center" wrapText="1" indent="2" shrinkToFit="1" readingOrder="1"/>
    </xf>
    <xf numFmtId="49" fontId="8" fillId="3" borderId="2" xfId="0" applyNumberFormat="1" applyFont="1" applyFill="1" applyBorder="1" applyAlignment="1">
      <alignment horizontal="right" vertical="center" wrapText="1" indent="2" shrinkToFit="1" readingOrder="1"/>
    </xf>
    <xf numFmtId="0" fontId="42" fillId="0" borderId="0" xfId="0" applyFont="1" applyAlignment="1">
      <alignment horizontal="left" vertical="center" wrapText="1" shrinkToFit="1" readingOrder="1"/>
    </xf>
    <xf numFmtId="49" fontId="8" fillId="6" borderId="2" xfId="0" applyNumberFormat="1" applyFont="1" applyFill="1" applyBorder="1" applyAlignment="1">
      <alignment vertical="center" wrapText="1" shrinkToFit="1" readingOrder="1"/>
    </xf>
    <xf numFmtId="49" fontId="43" fillId="7" borderId="0" xfId="0" applyNumberFormat="1" applyFont="1" applyFill="1" applyAlignment="1">
      <alignment vertical="center" wrapText="1" shrinkToFit="1" readingOrder="1"/>
    </xf>
    <xf numFmtId="0" fontId="44" fillId="7" borderId="0" xfId="0" applyFont="1" applyFill="1" applyAlignment="1">
      <alignment horizontal="left" vertical="center" wrapText="1" shrinkToFit="1" readingOrder="1"/>
    </xf>
    <xf numFmtId="0" fontId="45" fillId="7" borderId="0" xfId="0" applyFont="1" applyFill="1" applyAlignment="1">
      <alignment horizontal="left" vertical="center" wrapText="1" shrinkToFit="1" readingOrder="1"/>
    </xf>
    <xf numFmtId="0" fontId="46" fillId="8" borderId="0" xfId="0" applyFont="1" applyFill="1"/>
    <xf numFmtId="0" fontId="9" fillId="3" borderId="0" xfId="0" applyFont="1" applyFill="1" applyAlignment="1">
      <alignment horizontal="left" vertical="top" wrapText="1" shrinkToFit="1" readingOrder="1"/>
    </xf>
    <xf numFmtId="167" fontId="9" fillId="3" borderId="0" xfId="0" applyNumberFormat="1" applyFont="1" applyFill="1" applyAlignment="1">
      <alignment horizontal="left" vertical="top" wrapText="1" shrinkToFit="1" readingOrder="1"/>
    </xf>
    <xf numFmtId="164" fontId="0" fillId="0" borderId="0" xfId="0" applyNumberFormat="1" applyAlignment="1">
      <alignment horizontal="right" indent="2"/>
    </xf>
    <xf numFmtId="164" fontId="9" fillId="3" borderId="0" xfId="0" applyNumberFormat="1" applyFont="1" applyFill="1" applyAlignment="1">
      <alignment horizontal="right" vertical="top" wrapText="1" indent="2" shrinkToFit="1" readingOrder="1"/>
    </xf>
    <xf numFmtId="164" fontId="44" fillId="7" borderId="0" xfId="0" applyNumberFormat="1" applyFont="1" applyFill="1" applyAlignment="1">
      <alignment horizontal="right" vertical="center" wrapText="1" indent="2" shrinkToFit="1" readingOrder="1"/>
    </xf>
    <xf numFmtId="164" fontId="45" fillId="7" borderId="0" xfId="0" applyNumberFormat="1" applyFont="1" applyFill="1" applyAlignment="1">
      <alignment horizontal="right" vertical="center" wrapText="1" indent="2" shrinkToFit="1" readingOrder="1"/>
    </xf>
    <xf numFmtId="164" fontId="46" fillId="8" borderId="0" xfId="0" applyNumberFormat="1" applyFont="1" applyFill="1" applyAlignment="1">
      <alignment horizontal="right" indent="2"/>
    </xf>
    <xf numFmtId="164" fontId="3" fillId="0" borderId="0" xfId="1" applyNumberFormat="1" applyAlignment="1">
      <alignment horizontal="right" indent="2"/>
    </xf>
    <xf numFmtId="164" fontId="0" fillId="6" borderId="0" xfId="0" applyNumberFormat="1" applyFill="1" applyAlignment="1">
      <alignment horizontal="right" indent="2"/>
    </xf>
    <xf numFmtId="164" fontId="9" fillId="3" borderId="2" xfId="0" applyNumberFormat="1" applyFont="1" applyFill="1" applyBorder="1" applyAlignment="1">
      <alignment horizontal="right" vertical="top" wrapText="1" indent="2" shrinkToFit="1" readingOrder="1"/>
    </xf>
    <xf numFmtId="49" fontId="10" fillId="0" borderId="10" xfId="0" applyNumberFormat="1" applyFont="1" applyBorder="1" applyAlignment="1">
      <alignment horizontal="left" vertical="top" wrapText="1" shrinkToFit="1" readingOrder="1"/>
    </xf>
    <xf numFmtId="49" fontId="10" fillId="0" borderId="10" xfId="0" applyNumberFormat="1" applyFont="1" applyBorder="1" applyAlignment="1">
      <alignment horizontal="left" vertical="center" wrapText="1" shrinkToFit="1" readingOrder="1"/>
    </xf>
    <xf numFmtId="49" fontId="10" fillId="0" borderId="0" xfId="1" applyNumberFormat="1" applyFont="1" applyAlignment="1">
      <alignment horizontal="left" vertical="center" wrapText="1" shrinkToFit="1" readingOrder="1"/>
    </xf>
    <xf numFmtId="49" fontId="10" fillId="0" borderId="0" xfId="1" applyNumberFormat="1" applyFont="1" applyAlignment="1">
      <alignment horizontal="center" vertical="center" wrapText="1" shrinkToFit="1" readingOrder="1"/>
    </xf>
    <xf numFmtId="0" fontId="11" fillId="0" borderId="0" xfId="1" applyFont="1" applyAlignment="1">
      <alignment horizontal="center" vertical="center" wrapText="1" shrinkToFit="1" readingOrder="1"/>
    </xf>
    <xf numFmtId="0" fontId="10" fillId="0" borderId="0" xfId="1" applyFont="1" applyAlignment="1">
      <alignment horizontal="center" vertical="center" wrapText="1" shrinkToFit="1" readingOrder="1"/>
    </xf>
    <xf numFmtId="164" fontId="12" fillId="4" borderId="3" xfId="1" applyNumberFormat="1" applyFont="1" applyFill="1" applyBorder="1" applyAlignment="1">
      <alignment horizontal="right" vertical="center" wrapText="1" indent="2" shrinkToFit="1" readingOrder="1"/>
    </xf>
    <xf numFmtId="0" fontId="47" fillId="2" borderId="11" xfId="0" applyFont="1" applyFill="1" applyBorder="1" applyAlignment="1">
      <alignment horizontal="center" vertical="center" wrapText="1" shrinkToFit="1" readingOrder="1"/>
    </xf>
    <xf numFmtId="0" fontId="25" fillId="2" borderId="4" xfId="0" applyFont="1" applyFill="1" applyBorder="1" applyAlignment="1">
      <alignment horizontal="left" vertical="center" wrapText="1" shrinkToFit="1" readingOrder="1"/>
    </xf>
    <xf numFmtId="164" fontId="32" fillId="2" borderId="6" xfId="0" applyNumberFormat="1" applyFont="1" applyFill="1" applyBorder="1" applyAlignment="1">
      <alignment horizontal="center" vertical="center" wrapText="1" shrinkToFit="1" readingOrder="1"/>
    </xf>
    <xf numFmtId="49" fontId="8" fillId="6" borderId="2" xfId="0" applyNumberFormat="1" applyFont="1" applyFill="1" applyBorder="1" applyAlignment="1">
      <alignment horizontal="center" vertical="center" wrapText="1" shrinkToFit="1" readingOrder="1"/>
    </xf>
    <xf numFmtId="164" fontId="9" fillId="6" borderId="2" xfId="0" applyNumberFormat="1" applyFont="1" applyFill="1" applyBorder="1" applyAlignment="1">
      <alignment horizontal="right" vertical="top" wrapText="1" indent="2" shrinkToFit="1" readingOrder="1"/>
    </xf>
    <xf numFmtId="49" fontId="48" fillId="7" borderId="0" xfId="0" applyNumberFormat="1" applyFont="1" applyFill="1" applyAlignment="1">
      <alignment vertical="center" wrapText="1" shrinkToFit="1" readingOrder="1"/>
    </xf>
    <xf numFmtId="0" fontId="49" fillId="7" borderId="0" xfId="0" applyFont="1" applyFill="1" applyAlignment="1">
      <alignment horizontal="left" vertical="center" wrapText="1" shrinkToFit="1" readingOrder="1"/>
    </xf>
    <xf numFmtId="0" fontId="1" fillId="0" borderId="0" xfId="1" applyFont="1"/>
    <xf numFmtId="0" fontId="1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49" fontId="52" fillId="6" borderId="2" xfId="0" applyNumberFormat="1" applyFont="1" applyFill="1" applyBorder="1" applyAlignment="1">
      <alignment vertical="center" wrapText="1" shrinkToFit="1" readingOrder="1"/>
    </xf>
    <xf numFmtId="0" fontId="53" fillId="6" borderId="2" xfId="0" applyFont="1" applyFill="1" applyBorder="1" applyAlignment="1">
      <alignment horizontal="left" vertical="top" wrapText="1" shrinkToFit="1" readingOrder="1"/>
    </xf>
    <xf numFmtId="0" fontId="53" fillId="6" borderId="2" xfId="0" applyFont="1" applyFill="1" applyBorder="1" applyAlignment="1">
      <alignment horizontal="center" vertical="top" wrapText="1" shrinkToFit="1" readingOrder="1"/>
    </xf>
    <xf numFmtId="49" fontId="52" fillId="6" borderId="2" xfId="0" applyNumberFormat="1" applyFont="1" applyFill="1" applyBorder="1" applyAlignment="1">
      <alignment horizontal="center" vertical="center" wrapText="1" shrinkToFit="1" readingOrder="1"/>
    </xf>
    <xf numFmtId="0" fontId="54" fillId="0" borderId="0" xfId="1" applyFont="1"/>
    <xf numFmtId="49" fontId="13" fillId="0" borderId="0" xfId="1" applyNumberFormat="1" applyFont="1" applyAlignment="1">
      <alignment horizontal="center" vertical="center" wrapText="1" shrinkToFit="1"/>
    </xf>
    <xf numFmtId="3" fontId="14" fillId="0" borderId="0" xfId="1" applyNumberFormat="1" applyFont="1" applyAlignment="1">
      <alignment horizontal="center" vertical="center" wrapText="1" shrinkToFit="1"/>
    </xf>
    <xf numFmtId="49" fontId="13" fillId="0" borderId="0" xfId="1" applyNumberFormat="1" applyFont="1" applyAlignment="1">
      <alignment horizontal="left" vertical="top"/>
    </xf>
    <xf numFmtId="49" fontId="10" fillId="0" borderId="0" xfId="0" applyNumberFormat="1" applyFont="1" applyAlignment="1">
      <alignment horizontal="left" vertical="center" readingOrder="1"/>
    </xf>
    <xf numFmtId="49" fontId="13" fillId="0" borderId="0" xfId="0" applyNumberFormat="1" applyFont="1" applyAlignment="1">
      <alignment horizontal="left" vertical="center" wrapText="1" shrinkToFit="1"/>
    </xf>
    <xf numFmtId="49" fontId="50" fillId="0" borderId="0" xfId="0" applyNumberFormat="1" applyFont="1" applyBorder="1" applyAlignment="1">
      <alignment horizontal="left" vertical="center" wrapText="1" shrinkToFit="1" readingOrder="1"/>
    </xf>
    <xf numFmtId="49" fontId="50" fillId="0" borderId="0" xfId="0" applyNumberFormat="1" applyFont="1" applyBorder="1" applyAlignment="1">
      <alignment horizontal="center" vertical="center" wrapText="1" shrinkToFit="1" readingOrder="1"/>
    </xf>
    <xf numFmtId="0" fontId="50" fillId="0" borderId="0" xfId="0" applyFont="1" applyBorder="1" applyAlignment="1">
      <alignment horizontal="center" vertical="center" wrapText="1" shrinkToFit="1" readingOrder="1"/>
    </xf>
    <xf numFmtId="49" fontId="48" fillId="7" borderId="0" xfId="0" applyNumberFormat="1" applyFont="1" applyFill="1" applyBorder="1" applyAlignment="1">
      <alignment vertical="center" wrapText="1" shrinkToFit="1" readingOrder="1"/>
    </xf>
    <xf numFmtId="0" fontId="49" fillId="7" borderId="0" xfId="0" applyFont="1" applyFill="1" applyBorder="1" applyAlignment="1">
      <alignment horizontal="left" vertical="center" wrapText="1" shrinkToFit="1" readingOrder="1"/>
    </xf>
    <xf numFmtId="0" fontId="33" fillId="2" borderId="14" xfId="0" applyFont="1" applyFill="1" applyBorder="1" applyAlignment="1">
      <alignment horizontal="center" vertical="center" wrapText="1" shrinkToFit="1" readingOrder="1"/>
    </xf>
    <xf numFmtId="0" fontId="33" fillId="2" borderId="17" xfId="0" applyFont="1" applyFill="1" applyBorder="1" applyAlignment="1">
      <alignment horizontal="center" vertical="center" wrapText="1" shrinkToFit="1" readingOrder="1"/>
    </xf>
    <xf numFmtId="164" fontId="29" fillId="5" borderId="23" xfId="0" applyNumberFormat="1" applyFont="1" applyFill="1" applyBorder="1" applyAlignment="1">
      <alignment horizontal="right" vertical="center" wrapText="1" indent="1" shrinkToFit="1" readingOrder="1"/>
    </xf>
    <xf numFmtId="0" fontId="3" fillId="0" borderId="0" xfId="1" applyAlignment="1"/>
    <xf numFmtId="164" fontId="17" fillId="4" borderId="3" xfId="0" applyNumberFormat="1" applyFont="1" applyFill="1" applyBorder="1" applyAlignment="1">
      <alignment horizontal="right" vertical="center" wrapText="1" indent="2" shrinkToFit="1" readingOrder="1"/>
    </xf>
    <xf numFmtId="49" fontId="56" fillId="3" borderId="2" xfId="0" applyNumberFormat="1" applyFont="1" applyFill="1" applyBorder="1" applyAlignment="1">
      <alignment horizontal="right" vertical="center" wrapText="1" indent="2" shrinkToFit="1" readingOrder="1"/>
    </xf>
    <xf numFmtId="0" fontId="36" fillId="6" borderId="0" xfId="0" applyFont="1" applyFill="1"/>
    <xf numFmtId="49" fontId="56" fillId="3" borderId="2" xfId="0" applyNumberFormat="1" applyFont="1" applyFill="1" applyBorder="1" applyAlignment="1">
      <alignment horizontal="center" vertical="center" wrapText="1" shrinkToFit="1" readingOrder="1"/>
    </xf>
    <xf numFmtId="0" fontId="36" fillId="0" borderId="0" xfId="1" applyFont="1"/>
    <xf numFmtId="0" fontId="57" fillId="7" borderId="0" xfId="0" applyFont="1" applyFill="1" applyAlignment="1">
      <alignment horizontal="left" vertical="center" wrapText="1" shrinkToFit="1" readingOrder="1"/>
    </xf>
    <xf numFmtId="167" fontId="58" fillId="3" borderId="0" xfId="0" applyNumberFormat="1" applyFont="1" applyFill="1" applyAlignment="1">
      <alignment horizontal="left" vertical="top" wrapText="1" shrinkToFit="1" readingOrder="1"/>
    </xf>
    <xf numFmtId="164" fontId="58" fillId="3" borderId="0" xfId="0" applyNumberFormat="1" applyFont="1" applyFill="1" applyAlignment="1">
      <alignment horizontal="right" vertical="top" wrapText="1" indent="2" shrinkToFit="1" readingOrder="1"/>
    </xf>
    <xf numFmtId="164" fontId="57" fillId="7" borderId="0" xfId="0" applyNumberFormat="1" applyFont="1" applyFill="1" applyAlignment="1">
      <alignment horizontal="right" vertical="center" wrapText="1" indent="2" shrinkToFit="1" readingOrder="1"/>
    </xf>
    <xf numFmtId="164" fontId="58" fillId="6" borderId="2" xfId="0" applyNumberFormat="1" applyFont="1" applyFill="1" applyBorder="1" applyAlignment="1">
      <alignment horizontal="right" vertical="top" wrapText="1" indent="2" shrinkToFit="1" readingOrder="1"/>
    </xf>
    <xf numFmtId="0" fontId="55" fillId="7" borderId="0" xfId="0" applyFont="1" applyFill="1" applyAlignment="1">
      <alignment horizontal="left" vertical="center" wrapText="1" shrinkToFit="1" readingOrder="1"/>
    </xf>
    <xf numFmtId="164" fontId="36" fillId="0" borderId="0" xfId="1" applyNumberFormat="1" applyFont="1" applyAlignment="1">
      <alignment horizontal="right" indent="2"/>
    </xf>
    <xf numFmtId="164" fontId="17" fillId="4" borderId="3" xfId="1" applyNumberFormat="1" applyFont="1" applyFill="1" applyBorder="1" applyAlignment="1">
      <alignment horizontal="right" vertical="center" wrapText="1" indent="2" shrinkToFit="1" readingOrder="1"/>
    </xf>
    <xf numFmtId="164" fontId="55" fillId="7" borderId="0" xfId="0" applyNumberFormat="1" applyFont="1" applyFill="1" applyAlignment="1">
      <alignment horizontal="right" vertical="center" wrapText="1" indent="2" shrinkToFit="1" readingOrder="1"/>
    </xf>
    <xf numFmtId="164" fontId="12" fillId="4" borderId="26" xfId="0" applyNumberFormat="1" applyFont="1" applyFill="1" applyBorder="1" applyAlignment="1">
      <alignment horizontal="right" vertical="center" wrapText="1" indent="2" shrinkToFit="1" readingOrder="1"/>
    </xf>
    <xf numFmtId="164" fontId="12" fillId="4" borderId="26" xfId="1" applyNumberFormat="1" applyFont="1" applyFill="1" applyBorder="1" applyAlignment="1">
      <alignment horizontal="right" vertical="center" wrapText="1" indent="2" shrinkToFit="1" readingOrder="1"/>
    </xf>
    <xf numFmtId="0" fontId="32" fillId="2" borderId="24" xfId="0" applyFont="1" applyFill="1" applyBorder="1" applyAlignment="1">
      <alignment horizontal="center" vertical="center" wrapText="1" shrinkToFit="1" readingOrder="1"/>
    </xf>
    <xf numFmtId="0" fontId="4" fillId="0" borderId="12" xfId="0" applyFont="1" applyBorder="1" applyAlignment="1">
      <alignment horizontal="center" vertical="center" wrapText="1" shrinkToFit="1" readingOrder="1"/>
    </xf>
    <xf numFmtId="0" fontId="37" fillId="0" borderId="12" xfId="0" applyFont="1" applyBorder="1" applyAlignment="1">
      <alignment vertical="center" wrapText="1" shrinkToFit="1" readingOrder="1"/>
    </xf>
    <xf numFmtId="0" fontId="37" fillId="0" borderId="15" xfId="0" applyFont="1" applyBorder="1" applyAlignment="1">
      <alignment vertical="center" wrapText="1" shrinkToFit="1" readingOrder="1"/>
    </xf>
    <xf numFmtId="0" fontId="38" fillId="0" borderId="12" xfId="0" applyFont="1" applyBorder="1" applyAlignment="1">
      <alignment horizontal="left" vertical="center" wrapText="1" shrinkToFit="1" readingOrder="1"/>
    </xf>
    <xf numFmtId="49" fontId="50" fillId="0" borderId="0" xfId="0" applyNumberFormat="1" applyFont="1" applyBorder="1" applyAlignment="1">
      <alignment vertical="center" wrapText="1" shrinkToFit="1" readingOrder="1"/>
    </xf>
    <xf numFmtId="49" fontId="51" fillId="0" borderId="0" xfId="0" applyNumberFormat="1" applyFont="1" applyBorder="1" applyAlignment="1">
      <alignment horizontal="left" vertical="center" wrapText="1" shrinkToFit="1" readingOrder="1"/>
    </xf>
    <xf numFmtId="49" fontId="51" fillId="0" borderId="0" xfId="0" applyNumberFormat="1" applyFont="1" applyBorder="1" applyAlignment="1">
      <alignment horizontal="center" vertical="center" wrapText="1" shrinkToFit="1" readingOrder="1"/>
    </xf>
    <xf numFmtId="0" fontId="50" fillId="0" borderId="0" xfId="0" applyFont="1" applyBorder="1" applyAlignment="1">
      <alignment horizontal="left" vertical="center" wrapText="1" shrinkToFit="1" readingOrder="1"/>
    </xf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49" fontId="52" fillId="6" borderId="0" xfId="0" applyNumberFormat="1" applyFont="1" applyFill="1" applyBorder="1" applyAlignment="1">
      <alignment vertical="center" wrapText="1" shrinkToFit="1" readingOrder="1"/>
    </xf>
    <xf numFmtId="0" fontId="53" fillId="6" borderId="0" xfId="0" applyFont="1" applyFill="1" applyBorder="1" applyAlignment="1">
      <alignment horizontal="left" vertical="top" wrapText="1" shrinkToFit="1" readingOrder="1"/>
    </xf>
    <xf numFmtId="0" fontId="53" fillId="6" borderId="0" xfId="0" applyFont="1" applyFill="1" applyBorder="1" applyAlignment="1">
      <alignment horizontal="center" vertical="top" wrapText="1" shrinkToFit="1" readingOrder="1"/>
    </xf>
    <xf numFmtId="49" fontId="52" fillId="6" borderId="0" xfId="0" applyNumberFormat="1" applyFont="1" applyFill="1" applyBorder="1" applyAlignment="1">
      <alignment horizontal="center" vertical="center" wrapText="1" shrinkToFit="1" readingOrder="1"/>
    </xf>
    <xf numFmtId="0" fontId="1" fillId="0" borderId="12" xfId="0" applyFont="1" applyBorder="1" applyAlignment="1">
      <alignment vertical="center"/>
    </xf>
    <xf numFmtId="0" fontId="3" fillId="0" borderId="0" xfId="1"/>
    <xf numFmtId="49" fontId="10" fillId="0" borderId="0" xfId="0" applyNumberFormat="1" applyFont="1" applyAlignment="1">
      <alignment horizontal="left" vertical="top" wrapText="1" shrinkToFit="1" readingOrder="1"/>
    </xf>
    <xf numFmtId="0" fontId="6" fillId="0" borderId="0" xfId="0" applyFont="1" applyAlignment="1">
      <alignment horizontal="center"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164" fontId="18" fillId="4" borderId="3" xfId="0" applyNumberFormat="1" applyFont="1" applyFill="1" applyBorder="1" applyAlignment="1">
      <alignment horizontal="right" vertical="center" wrapText="1" indent="2" shrinkToFit="1" readingOrder="1"/>
    </xf>
    <xf numFmtId="3" fontId="60" fillId="0" borderId="27" xfId="0" applyNumberFormat="1" applyFont="1" applyBorder="1" applyAlignment="1">
      <alignment horizontal="center"/>
    </xf>
    <xf numFmtId="3" fontId="61" fillId="0" borderId="27" xfId="0" applyNumberFormat="1" applyFont="1" applyBorder="1" applyAlignment="1">
      <alignment horizontal="center"/>
    </xf>
    <xf numFmtId="164" fontId="12" fillId="4" borderId="19" xfId="0" applyNumberFormat="1" applyFont="1" applyFill="1" applyBorder="1" applyAlignment="1">
      <alignment horizontal="right" vertical="center" wrapText="1" indent="3" shrinkToFit="1" readingOrder="1"/>
    </xf>
    <xf numFmtId="0" fontId="3" fillId="0" borderId="0" xfId="1"/>
    <xf numFmtId="49" fontId="8" fillId="6" borderId="2" xfId="0" applyNumberFormat="1" applyFont="1" applyFill="1" applyBorder="1" applyAlignment="1">
      <alignment horizontal="left" vertical="center" wrapText="1" shrinkToFit="1" readingOrder="1"/>
    </xf>
    <xf numFmtId="49" fontId="8" fillId="3" borderId="2" xfId="0" applyNumberFormat="1" applyFont="1" applyFill="1" applyBorder="1" applyAlignment="1">
      <alignment horizontal="left" vertical="center" wrapText="1" shrinkToFit="1" readingOrder="1"/>
    </xf>
    <xf numFmtId="49" fontId="62" fillId="0" borderId="0" xfId="0" applyNumberFormat="1" applyFont="1" applyAlignment="1">
      <alignment horizontal="center" vertical="center" wrapText="1" shrinkToFit="1" readingOrder="1"/>
    </xf>
    <xf numFmtId="0" fontId="63" fillId="0" borderId="0" xfId="0" applyFont="1" applyAlignment="1">
      <alignment horizontal="center" vertical="center" wrapText="1" shrinkToFit="1" readingOrder="1"/>
    </xf>
    <xf numFmtId="0" fontId="64" fillId="3" borderId="2" xfId="0" applyFont="1" applyFill="1" applyBorder="1" applyAlignment="1">
      <alignment horizontal="center" vertical="top" wrapText="1" shrinkToFit="1" readingOrder="1"/>
    </xf>
    <xf numFmtId="49" fontId="62" fillId="0" borderId="0" xfId="0" applyNumberFormat="1" applyFont="1" applyAlignment="1">
      <alignment horizontal="left" vertical="top" wrapText="1" shrinkToFit="1" readingOrder="1"/>
    </xf>
    <xf numFmtId="0" fontId="64" fillId="3" borderId="2" xfId="0" applyFont="1" applyFill="1" applyBorder="1" applyAlignment="1">
      <alignment horizontal="left" vertical="top" wrapText="1" shrinkToFit="1" readingOrder="1"/>
    </xf>
    <xf numFmtId="164" fontId="64" fillId="3" borderId="2" xfId="0" applyNumberFormat="1" applyFont="1" applyFill="1" applyBorder="1" applyAlignment="1">
      <alignment horizontal="left" vertical="top" wrapText="1" shrinkToFit="1" readingOrder="1"/>
    </xf>
    <xf numFmtId="0" fontId="54" fillId="0" borderId="0" xfId="0" applyFont="1"/>
    <xf numFmtId="0" fontId="62" fillId="0" borderId="0" xfId="0" applyFont="1" applyAlignment="1">
      <alignment horizontal="center" vertical="center" wrapText="1" shrinkToFit="1" readingOrder="1"/>
    </xf>
    <xf numFmtId="164" fontId="21" fillId="4" borderId="3" xfId="0" applyNumberFormat="1" applyFont="1" applyFill="1" applyBorder="1" applyAlignment="1">
      <alignment horizontal="right" vertical="center" wrapText="1" indent="2" shrinkToFit="1" readingOrder="1"/>
    </xf>
    <xf numFmtId="0" fontId="0" fillId="0" borderId="0" xfId="0" applyFill="1"/>
    <xf numFmtId="0" fontId="7" fillId="0" borderId="0" xfId="0" applyFont="1" applyFill="1" applyAlignment="1">
      <alignment horizontal="center" vertical="center" wrapText="1" shrinkToFit="1" readingOrder="1"/>
    </xf>
    <xf numFmtId="0" fontId="9" fillId="0" borderId="2" xfId="0" applyFont="1" applyFill="1" applyBorder="1" applyAlignment="1">
      <alignment horizontal="center" vertical="top" wrapText="1" shrinkToFit="1" readingOrder="1"/>
    </xf>
    <xf numFmtId="0" fontId="11" fillId="0" borderId="0" xfId="0" applyFont="1" applyFill="1" applyAlignment="1">
      <alignment horizontal="center" vertical="center" wrapText="1" shrinkToFit="1" readingOrder="1"/>
    </xf>
    <xf numFmtId="165" fontId="11" fillId="0" borderId="0" xfId="0" applyNumberFormat="1" applyFont="1" applyFill="1" applyAlignment="1">
      <alignment horizontal="center" vertical="center" wrapText="1" shrinkToFit="1" readingOrder="1"/>
    </xf>
    <xf numFmtId="3" fontId="11" fillId="0" borderId="0" xfId="0" applyNumberFormat="1" applyFont="1" applyFill="1" applyAlignment="1">
      <alignment horizontal="center" vertical="center" wrapText="1" shrinkToFit="1" readingOrder="1"/>
    </xf>
    <xf numFmtId="0" fontId="3" fillId="0" borderId="0" xfId="1" applyFill="1"/>
    <xf numFmtId="0" fontId="0" fillId="0" borderId="0" xfId="0" applyAlignment="1"/>
    <xf numFmtId="49" fontId="10" fillId="0" borderId="0" xfId="0" applyNumberFormat="1" applyFont="1" applyAlignment="1">
      <alignment vertical="top" wrapText="1" shrinkToFit="1" readingOrder="1"/>
    </xf>
    <xf numFmtId="49" fontId="10" fillId="0" borderId="0" xfId="0" applyNumberFormat="1" applyFont="1" applyAlignment="1">
      <alignment vertical="center" wrapText="1" shrinkToFit="1" readingOrder="1"/>
    </xf>
    <xf numFmtId="49" fontId="23" fillId="0" borderId="0" xfId="0" applyNumberFormat="1" applyFont="1" applyBorder="1" applyAlignment="1">
      <alignment vertical="top" wrapText="1"/>
    </xf>
    <xf numFmtId="0" fontId="9" fillId="3" borderId="2" xfId="0" applyFont="1" applyFill="1" applyBorder="1" applyAlignment="1">
      <alignment vertical="top" wrapText="1" shrinkToFit="1" readingOrder="1"/>
    </xf>
    <xf numFmtId="49" fontId="13" fillId="2" borderId="0" xfId="0" applyNumberFormat="1" applyFont="1" applyFill="1" applyAlignment="1">
      <alignment vertical="top"/>
    </xf>
    <xf numFmtId="49" fontId="10" fillId="0" borderId="0" xfId="0" applyNumberFormat="1" applyFont="1" applyFill="1" applyAlignment="1">
      <alignment vertical="top" wrapText="1" shrinkToFit="1" readingOrder="1"/>
    </xf>
    <xf numFmtId="49" fontId="10" fillId="0" borderId="0" xfId="0" applyNumberFormat="1" applyFont="1" applyFill="1" applyAlignment="1">
      <alignment horizontal="left" vertical="top" wrapText="1" shrinkToFit="1" readingOrder="1"/>
    </xf>
    <xf numFmtId="49" fontId="10" fillId="0" borderId="0" xfId="0" applyNumberFormat="1" applyFont="1" applyFill="1" applyAlignment="1">
      <alignment horizontal="center" vertical="center" wrapText="1" shrinkToFit="1" readingOrder="1"/>
    </xf>
    <xf numFmtId="0" fontId="9" fillId="6" borderId="2" xfId="0" applyFont="1" applyFill="1" applyBorder="1" applyAlignment="1">
      <alignment horizontal="right" vertical="top" wrapText="1" indent="2" shrinkToFit="1" readingOrder="1"/>
    </xf>
    <xf numFmtId="0" fontId="67" fillId="2" borderId="11" xfId="0" applyFont="1" applyFill="1" applyBorder="1" applyAlignment="1">
      <alignment horizontal="center" vertical="center" wrapText="1" shrinkToFit="1" readingOrder="1"/>
    </xf>
    <xf numFmtId="0" fontId="60" fillId="0" borderId="27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3" fontId="68" fillId="0" borderId="27" xfId="0" applyNumberFormat="1" applyFont="1" applyBorder="1" applyAlignment="1">
      <alignment horizontal="center"/>
    </xf>
    <xf numFmtId="3" fontId="71" fillId="0" borderId="27" xfId="0" applyNumberFormat="1" applyFont="1" applyBorder="1" applyAlignment="1">
      <alignment horizontal="center"/>
    </xf>
    <xf numFmtId="49" fontId="8" fillId="9" borderId="2" xfId="0" applyNumberFormat="1" applyFont="1" applyFill="1" applyBorder="1" applyAlignment="1">
      <alignment horizontal="left" vertical="center" wrapText="1" shrinkToFit="1" readingOrder="1"/>
    </xf>
    <xf numFmtId="0" fontId="9" fillId="9" borderId="2" xfId="0" applyFont="1" applyFill="1" applyBorder="1" applyAlignment="1">
      <alignment horizontal="center" vertical="top" wrapText="1" shrinkToFit="1" readingOrder="1"/>
    </xf>
    <xf numFmtId="164" fontId="9" fillId="9" borderId="2" xfId="0" applyNumberFormat="1" applyFont="1" applyFill="1" applyBorder="1" applyAlignment="1">
      <alignment horizontal="right" vertical="top" wrapText="1" indent="3" shrinkToFit="1" readingOrder="1"/>
    </xf>
    <xf numFmtId="0" fontId="0" fillId="9" borderId="0" xfId="0" applyFill="1" applyAlignment="1">
      <alignment horizontal="right" indent="3"/>
    </xf>
    <xf numFmtId="164" fontId="27" fillId="9" borderId="2" xfId="0" applyNumberFormat="1" applyFont="1" applyFill="1" applyBorder="1" applyAlignment="1">
      <alignment horizontal="right" vertical="center" wrapText="1" indent="3" shrinkToFit="1" readingOrder="1"/>
    </xf>
    <xf numFmtId="164" fontId="9" fillId="0" borderId="2" xfId="0" applyNumberFormat="1" applyFont="1" applyFill="1" applyBorder="1" applyAlignment="1">
      <alignment horizontal="right" vertical="top" wrapText="1" indent="3" shrinkToFit="1" readingOrder="1"/>
    </xf>
    <xf numFmtId="0" fontId="0" fillId="0" borderId="0" xfId="0" applyFill="1" applyAlignment="1">
      <alignment horizontal="right" indent="3"/>
    </xf>
    <xf numFmtId="164" fontId="27" fillId="0" borderId="2" xfId="0" applyNumberFormat="1" applyFont="1" applyFill="1" applyBorder="1" applyAlignment="1">
      <alignment horizontal="right" vertical="center" wrapText="1" indent="3" shrinkToFit="1" readingOrder="1"/>
    </xf>
    <xf numFmtId="49" fontId="10" fillId="0" borderId="0" xfId="0" applyNumberFormat="1" applyFont="1" applyFill="1" applyAlignment="1">
      <alignment horizontal="left" vertical="center" wrapText="1" shrinkToFit="1" readingOrder="1"/>
    </xf>
    <xf numFmtId="49" fontId="10" fillId="0" borderId="0" xfId="0" applyNumberFormat="1" applyFont="1" applyFill="1" applyAlignment="1">
      <alignment horizontal="left" vertical="top" wrapText="1" shrinkToFit="1" readingOrder="1"/>
    </xf>
    <xf numFmtId="0" fontId="10" fillId="0" borderId="0" xfId="0" applyFont="1" applyFill="1" applyAlignment="1">
      <alignment horizontal="center" vertical="center" wrapText="1" shrinkToFit="1" readingOrder="1"/>
    </xf>
    <xf numFmtId="49" fontId="72" fillId="0" borderId="0" xfId="1" applyNumberFormat="1" applyFont="1" applyBorder="1" applyAlignment="1">
      <alignment horizontal="left" vertical="top" wrapText="1" shrinkToFit="1" readingOrder="1"/>
    </xf>
    <xf numFmtId="49" fontId="8" fillId="3" borderId="0" xfId="0" applyNumberFormat="1" applyFont="1" applyFill="1" applyAlignment="1">
      <alignment horizontal="left" vertical="center" wrapText="1" shrinkToFit="1" readingOrder="1"/>
    </xf>
    <xf numFmtId="49" fontId="8" fillId="6" borderId="2" xfId="0" applyNumberFormat="1" applyFont="1" applyFill="1" applyBorder="1" applyAlignment="1">
      <alignment horizontal="left" vertical="center" wrapText="1" shrinkToFit="1" readingOrder="1"/>
    </xf>
    <xf numFmtId="0" fontId="3" fillId="0" borderId="0" xfId="1"/>
    <xf numFmtId="49" fontId="13" fillId="0" borderId="0" xfId="0" applyNumberFormat="1" applyFont="1" applyAlignment="1">
      <alignment horizontal="left" vertical="top"/>
    </xf>
    <xf numFmtId="49" fontId="50" fillId="0" borderId="0" xfId="0" applyNumberFormat="1" applyFont="1" applyBorder="1" applyAlignment="1">
      <alignment horizontal="left" vertical="center" wrapText="1" shrinkToFit="1" readingOrder="1"/>
    </xf>
    <xf numFmtId="49" fontId="8" fillId="3" borderId="2" xfId="0" applyNumberFormat="1" applyFont="1" applyFill="1" applyBorder="1" applyAlignment="1">
      <alignment horizontal="left" vertical="center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49" fontId="23" fillId="0" borderId="0" xfId="0" applyNumberFormat="1" applyFont="1" applyBorder="1" applyAlignment="1">
      <alignment horizontal="left" vertical="top" wrapText="1"/>
    </xf>
    <xf numFmtId="49" fontId="8" fillId="0" borderId="2" xfId="0" applyNumberFormat="1" applyFont="1" applyFill="1" applyBorder="1" applyAlignment="1">
      <alignment horizontal="left" vertical="center" wrapText="1" shrinkToFit="1" readingOrder="1"/>
    </xf>
    <xf numFmtId="49" fontId="8" fillId="9" borderId="2" xfId="0" applyNumberFormat="1" applyFont="1" applyFill="1" applyBorder="1" applyAlignment="1">
      <alignment horizontal="left" vertical="center" wrapText="1" shrinkToFit="1" readingOrder="1"/>
    </xf>
    <xf numFmtId="49" fontId="23" fillId="0" borderId="0" xfId="0" applyNumberFormat="1" applyFont="1" applyAlignment="1">
      <alignment horizontal="left" vertical="top" wrapText="1"/>
    </xf>
    <xf numFmtId="49" fontId="62" fillId="0" borderId="0" xfId="0" applyNumberFormat="1" applyFont="1" applyAlignment="1">
      <alignment horizontal="left" vertical="top" wrapText="1" shrinkToFit="1" readingOrder="1"/>
    </xf>
    <xf numFmtId="49" fontId="73" fillId="0" borderId="0" xfId="0" applyNumberFormat="1" applyFont="1" applyAlignment="1">
      <alignment horizontal="left" vertical="top"/>
    </xf>
    <xf numFmtId="49" fontId="73" fillId="0" borderId="0" xfId="0" applyNumberFormat="1" applyFont="1" applyAlignment="1">
      <alignment horizontal="center" vertical="center" wrapText="1" shrinkToFit="1"/>
    </xf>
    <xf numFmtId="0" fontId="74" fillId="0" borderId="0" xfId="0" applyFont="1" applyAlignment="1">
      <alignment horizontal="center" vertical="center" wrapText="1" shrinkToFit="1"/>
    </xf>
    <xf numFmtId="0" fontId="5" fillId="0" borderId="0" xfId="0" applyFont="1" applyAlignment="1">
      <alignment horizontal="center" vertical="center" wrapText="1" shrinkToFit="1" readingOrder="1"/>
    </xf>
    <xf numFmtId="0" fontId="3" fillId="0" borderId="0" xfId="1"/>
    <xf numFmtId="49" fontId="8" fillId="6" borderId="2" xfId="0" applyNumberFormat="1" applyFont="1" applyFill="1" applyBorder="1" applyAlignment="1">
      <alignment horizontal="left" vertical="center" wrapText="1" shrinkToFit="1" readingOrder="1"/>
    </xf>
    <xf numFmtId="49" fontId="8" fillId="3" borderId="2" xfId="0" applyNumberFormat="1" applyFont="1" applyFill="1" applyBorder="1" applyAlignment="1">
      <alignment horizontal="left" vertical="center" wrapText="1" shrinkToFit="1" readingOrder="1"/>
    </xf>
    <xf numFmtId="49" fontId="23" fillId="0" borderId="0" xfId="0" applyNumberFormat="1" applyFont="1" applyAlignment="1">
      <alignment horizontal="left" vertical="top" wrapText="1"/>
    </xf>
    <xf numFmtId="49" fontId="8" fillId="9" borderId="2" xfId="0" applyNumberFormat="1" applyFont="1" applyFill="1" applyBorder="1" applyAlignment="1">
      <alignment horizontal="left" vertical="center" wrapText="1" shrinkToFit="1" readingOrder="1"/>
    </xf>
    <xf numFmtId="49" fontId="23" fillId="0" borderId="0" xfId="0" applyNumberFormat="1" applyFont="1" applyBorder="1" applyAlignment="1">
      <alignment horizontal="left" vertical="top" wrapText="1"/>
    </xf>
    <xf numFmtId="168" fontId="70" fillId="0" borderId="27" xfId="0" applyNumberFormat="1" applyFont="1" applyBorder="1" applyAlignment="1">
      <alignment horizontal="center"/>
    </xf>
    <xf numFmtId="49" fontId="8" fillId="3" borderId="2" xfId="0" applyNumberFormat="1" applyFont="1" applyFill="1" applyBorder="1" applyAlignment="1">
      <alignment horizontal="left" vertical="center" wrapText="1" shrinkToFit="1" readingOrder="1"/>
    </xf>
    <xf numFmtId="49" fontId="8" fillId="6" borderId="2" xfId="0" applyNumberFormat="1" applyFont="1" applyFill="1" applyBorder="1" applyAlignment="1">
      <alignment horizontal="left" vertical="center" wrapText="1" shrinkToFit="1" readingOrder="1"/>
    </xf>
    <xf numFmtId="49" fontId="23" fillId="0" borderId="0" xfId="0" applyNumberFormat="1" applyFont="1" applyBorder="1" applyAlignment="1">
      <alignment horizontal="left" vertical="top" wrapText="1"/>
    </xf>
    <xf numFmtId="49" fontId="8" fillId="9" borderId="2" xfId="0" applyNumberFormat="1" applyFont="1" applyFill="1" applyBorder="1" applyAlignment="1">
      <alignment horizontal="left" vertical="center" wrapText="1" shrinkToFit="1" readingOrder="1"/>
    </xf>
    <xf numFmtId="49" fontId="23" fillId="0" borderId="0" xfId="0" applyNumberFormat="1" applyFont="1" applyAlignment="1">
      <alignment horizontal="left" vertical="top" wrapText="1"/>
    </xf>
    <xf numFmtId="49" fontId="23" fillId="0" borderId="10" xfId="0" applyNumberFormat="1" applyFont="1" applyBorder="1" applyAlignment="1">
      <alignment horizontal="left" vertical="top" wrapText="1"/>
    </xf>
    <xf numFmtId="49" fontId="10" fillId="0" borderId="0" xfId="0" applyNumberFormat="1" applyFont="1" applyAlignment="1">
      <alignment horizontal="left" vertical="top" wrapText="1" shrinkToFit="1" readingOrder="1"/>
    </xf>
    <xf numFmtId="49" fontId="10" fillId="0" borderId="0" xfId="0" applyNumberFormat="1" applyFont="1" applyAlignment="1">
      <alignment horizontal="left" vertical="top" wrapText="1" shrinkToFit="1" readingOrder="1"/>
    </xf>
    <xf numFmtId="49" fontId="62" fillId="0" borderId="0" xfId="0" applyNumberFormat="1" applyFont="1" applyAlignment="1">
      <alignment horizontal="left" vertical="top" wrapText="1" shrinkToFit="1" readingOrder="1"/>
    </xf>
    <xf numFmtId="0" fontId="69" fillId="8" borderId="29" xfId="0" applyFont="1" applyFill="1" applyBorder="1" applyAlignment="1">
      <alignment horizontal="left" vertical="center" wrapText="1" shrinkToFit="1" readingOrder="1"/>
    </xf>
    <xf numFmtId="0" fontId="69" fillId="8" borderId="30" xfId="0" applyFont="1" applyFill="1" applyBorder="1" applyAlignment="1">
      <alignment horizontal="left" vertical="center" wrapText="1" shrinkToFit="1" readingOrder="1"/>
    </xf>
    <xf numFmtId="0" fontId="69" fillId="8" borderId="31" xfId="0" applyFont="1" applyFill="1" applyBorder="1" applyAlignment="1">
      <alignment horizontal="left" vertical="center" wrapText="1" shrinkToFit="1" readingOrder="1"/>
    </xf>
    <xf numFmtId="0" fontId="59" fillId="8" borderId="27" xfId="0" applyFont="1" applyFill="1" applyBorder="1" applyAlignment="1">
      <alignment horizontal="left" vertical="center" wrapText="1" shrinkToFit="1" readingOrder="1"/>
    </xf>
    <xf numFmtId="0" fontId="4" fillId="0" borderId="0" xfId="0" applyFont="1" applyAlignment="1">
      <alignment horizontal="center" vertical="center" wrapText="1" shrinkToFit="1" readingOrder="1"/>
    </xf>
    <xf numFmtId="0" fontId="5" fillId="0" borderId="0" xfId="0" applyFont="1" applyAlignment="1">
      <alignment horizontal="center" vertical="center" wrapText="1" shrinkToFit="1" readingOrder="1"/>
    </xf>
    <xf numFmtId="0" fontId="66" fillId="2" borderId="1" xfId="0" applyFont="1" applyFill="1" applyBorder="1" applyAlignment="1">
      <alignment horizontal="center" vertical="center" wrapText="1" shrinkToFit="1" readingOrder="1"/>
    </xf>
    <xf numFmtId="49" fontId="65" fillId="2" borderId="0" xfId="0" applyNumberFormat="1" applyFont="1" applyFill="1" applyAlignment="1">
      <alignment horizontal="left" vertical="center" readingOrder="1"/>
    </xf>
    <xf numFmtId="0" fontId="59" fillId="8" borderId="29" xfId="0" applyFont="1" applyFill="1" applyBorder="1" applyAlignment="1">
      <alignment horizontal="left" vertical="center" wrapText="1" shrinkToFit="1" readingOrder="1"/>
    </xf>
    <xf numFmtId="0" fontId="59" fillId="8" borderId="30" xfId="0" applyFont="1" applyFill="1" applyBorder="1" applyAlignment="1">
      <alignment horizontal="left" vertical="center" wrapText="1" shrinkToFit="1" readingOrder="1"/>
    </xf>
    <xf numFmtId="0" fontId="59" fillId="8" borderId="31" xfId="0" applyFont="1" applyFill="1" applyBorder="1" applyAlignment="1">
      <alignment horizontal="left" vertical="center" wrapText="1" shrinkToFit="1" readingOrder="1"/>
    </xf>
    <xf numFmtId="0" fontId="69" fillId="8" borderId="27" xfId="0" applyFont="1" applyFill="1" applyBorder="1" applyAlignment="1">
      <alignment horizontal="left" vertical="center" wrapText="1" shrinkToFit="1" readingOrder="1"/>
    </xf>
    <xf numFmtId="49" fontId="8" fillId="3" borderId="2" xfId="0" applyNumberFormat="1" applyFont="1" applyFill="1" applyBorder="1" applyAlignment="1">
      <alignment horizontal="left" vertical="center" wrapText="1" shrinkToFit="1" readingOrder="1"/>
    </xf>
    <xf numFmtId="49" fontId="8" fillId="3" borderId="28" xfId="0" applyNumberFormat="1" applyFont="1" applyFill="1" applyBorder="1" applyAlignment="1">
      <alignment horizontal="left" vertical="center" wrapText="1" shrinkToFit="1" readingOrder="1"/>
    </xf>
    <xf numFmtId="49" fontId="8" fillId="3" borderId="0" xfId="0" applyNumberFormat="1" applyFont="1" applyFill="1" applyAlignment="1">
      <alignment horizontal="left" vertical="center" wrapText="1" shrinkToFit="1" readingOrder="1"/>
    </xf>
    <xf numFmtId="0" fontId="4" fillId="0" borderId="12" xfId="0" applyFont="1" applyBorder="1" applyAlignment="1">
      <alignment horizontal="center" vertical="center" wrapText="1" shrinkToFit="1" readingOrder="1"/>
    </xf>
    <xf numFmtId="0" fontId="5" fillId="0" borderId="12" xfId="0" applyFont="1" applyBorder="1" applyAlignment="1">
      <alignment horizontal="center" vertical="center" wrapText="1" shrinkToFit="1" readingOrder="1"/>
    </xf>
    <xf numFmtId="0" fontId="39" fillId="2" borderId="4" xfId="0" applyFont="1" applyFill="1" applyBorder="1" applyAlignment="1">
      <alignment horizontal="center" vertical="center" wrapText="1" shrinkToFit="1" readingOrder="1"/>
    </xf>
    <xf numFmtId="49" fontId="8" fillId="6" borderId="2" xfId="0" applyNumberFormat="1" applyFont="1" applyFill="1" applyBorder="1" applyAlignment="1">
      <alignment horizontal="left" vertical="center" wrapText="1" shrinkToFit="1" readingOrder="1"/>
    </xf>
    <xf numFmtId="0" fontId="3" fillId="0" borderId="0" xfId="1"/>
    <xf numFmtId="49" fontId="13" fillId="0" borderId="0" xfId="0" applyNumberFormat="1" applyFont="1" applyAlignment="1">
      <alignment horizontal="left" vertical="top"/>
    </xf>
    <xf numFmtId="49" fontId="73" fillId="0" borderId="0" xfId="0" applyNumberFormat="1" applyFont="1" applyAlignment="1">
      <alignment horizontal="left" vertical="top"/>
    </xf>
    <xf numFmtId="164" fontId="32" fillId="2" borderId="14" xfId="0" applyNumberFormat="1" applyFont="1" applyFill="1" applyBorder="1" applyAlignment="1">
      <alignment horizontal="center" vertical="center" wrapText="1" shrinkToFit="1" readingOrder="1"/>
    </xf>
    <xf numFmtId="164" fontId="32" fillId="2" borderId="18" xfId="0" applyNumberFormat="1" applyFont="1" applyFill="1" applyBorder="1" applyAlignment="1">
      <alignment horizontal="center" vertical="center" wrapText="1" shrinkToFit="1" readingOrder="1"/>
    </xf>
    <xf numFmtId="164" fontId="32" fillId="2" borderId="11" xfId="0" applyNumberFormat="1" applyFont="1" applyFill="1" applyBorder="1" applyAlignment="1">
      <alignment horizontal="center" vertical="center" wrapText="1" shrinkToFit="1" readingOrder="1"/>
    </xf>
    <xf numFmtId="164" fontId="32" fillId="2" borderId="24" xfId="0" applyNumberFormat="1" applyFont="1" applyFill="1" applyBorder="1" applyAlignment="1">
      <alignment horizontal="center" vertical="center" wrapText="1" shrinkToFit="1" readingOrder="1"/>
    </xf>
    <xf numFmtId="0" fontId="25" fillId="2" borderId="12" xfId="0" applyFont="1" applyFill="1" applyBorder="1" applyAlignment="1">
      <alignment horizontal="center" vertical="center" wrapText="1" shrinkToFit="1" readingOrder="1"/>
    </xf>
    <xf numFmtId="0" fontId="32" fillId="2" borderId="12" xfId="0" applyFont="1" applyFill="1" applyBorder="1" applyAlignment="1">
      <alignment horizontal="center" vertical="center" wrapText="1" shrinkToFit="1" readingOrder="1"/>
    </xf>
    <xf numFmtId="0" fontId="25" fillId="2" borderId="1" xfId="0" applyFont="1" applyFill="1" applyBorder="1" applyAlignment="1">
      <alignment horizontal="center" vertical="center" wrapText="1" shrinkToFit="1" readingOrder="1"/>
    </xf>
    <xf numFmtId="0" fontId="32" fillId="2" borderId="20" xfId="0" applyFont="1" applyFill="1" applyBorder="1" applyAlignment="1">
      <alignment horizontal="center" vertical="center" wrapText="1" shrinkToFit="1" readingOrder="1"/>
    </xf>
    <xf numFmtId="0" fontId="32" fillId="2" borderId="17" xfId="0" applyFont="1" applyFill="1" applyBorder="1" applyAlignment="1">
      <alignment horizontal="center" vertical="center" wrapText="1" shrinkToFit="1" readingOrder="1"/>
    </xf>
    <xf numFmtId="49" fontId="50" fillId="0" borderId="0" xfId="0" applyNumberFormat="1" applyFont="1" applyBorder="1" applyAlignment="1">
      <alignment horizontal="left" vertical="center" wrapText="1" shrinkToFit="1" readingOrder="1"/>
    </xf>
    <xf numFmtId="0" fontId="25" fillId="2" borderId="25" xfId="0" applyFont="1" applyFill="1" applyBorder="1" applyAlignment="1">
      <alignment horizontal="center" vertical="center" wrapText="1" shrinkToFit="1" readingOrder="1"/>
    </xf>
    <xf numFmtId="0" fontId="25" fillId="2" borderId="22" xfId="0" applyFont="1" applyFill="1" applyBorder="1" applyAlignment="1">
      <alignment horizontal="center" vertical="center" wrapText="1" shrinkToFit="1" readingOrder="1"/>
    </xf>
    <xf numFmtId="49" fontId="43" fillId="7" borderId="10" xfId="0" applyNumberFormat="1" applyFont="1" applyFill="1" applyBorder="1" applyAlignment="1">
      <alignment horizontal="left" vertical="center" wrapText="1" shrinkToFit="1" readingOrder="1"/>
    </xf>
    <xf numFmtId="0" fontId="47" fillId="2" borderId="20" xfId="0" applyFont="1" applyFill="1" applyBorder="1" applyAlignment="1">
      <alignment horizontal="center" vertical="center" wrapText="1" shrinkToFit="1" readingOrder="1"/>
    </xf>
    <xf numFmtId="0" fontId="47" fillId="2" borderId="21" xfId="0" applyFont="1" applyFill="1" applyBorder="1" applyAlignment="1">
      <alignment horizontal="center" vertical="center" wrapText="1" shrinkToFit="1" readingOrder="1"/>
    </xf>
    <xf numFmtId="49" fontId="8" fillId="0" borderId="2" xfId="0" applyNumberFormat="1" applyFont="1" applyFill="1" applyBorder="1" applyAlignment="1">
      <alignment horizontal="left" vertical="center" wrapText="1" shrinkToFit="1" readingOrder="1"/>
    </xf>
    <xf numFmtId="49" fontId="23" fillId="0" borderId="0" xfId="0" applyNumberFormat="1" applyFont="1" applyBorder="1" applyAlignment="1">
      <alignment horizontal="left" vertical="top" wrapText="1"/>
    </xf>
    <xf numFmtId="49" fontId="8" fillId="9" borderId="2" xfId="0" applyNumberFormat="1" applyFont="1" applyFill="1" applyBorder="1" applyAlignment="1">
      <alignment horizontal="left" vertical="center" wrapText="1" shrinkToFit="1" readingOrder="1"/>
    </xf>
    <xf numFmtId="49" fontId="23" fillId="0" borderId="0" xfId="0" applyNumberFormat="1" applyFont="1" applyAlignment="1">
      <alignment horizontal="left" vertical="top" wrapText="1"/>
    </xf>
    <xf numFmtId="49" fontId="23" fillId="0" borderId="0" xfId="0" applyNumberFormat="1" applyFont="1" applyFill="1" applyBorder="1" applyAlignment="1">
      <alignment horizontal="left" vertical="top" wrapText="1"/>
    </xf>
    <xf numFmtId="49" fontId="23" fillId="0" borderId="10" xfId="0" applyNumberFormat="1" applyFont="1" applyBorder="1" applyAlignment="1">
      <alignment horizontal="left" vertical="top" wrapText="1"/>
    </xf>
    <xf numFmtId="49" fontId="10" fillId="0" borderId="0" xfId="0" applyNumberFormat="1" applyFont="1" applyAlignment="1">
      <alignment horizontal="left" vertical="top" wrapText="1" shrinkToFit="1" readingOrder="1"/>
    </xf>
    <xf numFmtId="0" fontId="25" fillId="2" borderId="4" xfId="0" applyFont="1" applyFill="1" applyBorder="1" applyAlignment="1">
      <alignment horizontal="center" vertical="center" wrapText="1" shrinkToFit="1" readingOrder="1"/>
    </xf>
    <xf numFmtId="164" fontId="12" fillId="4" borderId="7" xfId="0" applyNumberFormat="1" applyFont="1" applyFill="1" applyBorder="1" applyAlignment="1">
      <alignment horizontal="center" vertical="center" wrapText="1" shrinkToFit="1" readingOrder="1"/>
    </xf>
    <xf numFmtId="164" fontId="12" fillId="4" borderId="8" xfId="0" applyNumberFormat="1" applyFont="1" applyFill="1" applyBorder="1" applyAlignment="1">
      <alignment horizontal="center" vertical="center" wrapText="1" shrinkToFit="1" readingOrder="1"/>
    </xf>
    <xf numFmtId="0" fontId="6" fillId="0" borderId="0" xfId="0" applyFont="1" applyAlignment="1">
      <alignment horizontal="center" vertical="center" wrapText="1" shrinkToFit="1" readingOrder="1"/>
    </xf>
    <xf numFmtId="49" fontId="62" fillId="0" borderId="0" xfId="0" applyNumberFormat="1" applyFont="1" applyAlignment="1">
      <alignment horizontal="left" vertical="top" wrapText="1" shrinkToFit="1" readingOrder="1"/>
    </xf>
    <xf numFmtId="49" fontId="64" fillId="3" borderId="2" xfId="0" applyNumberFormat="1" applyFont="1" applyFill="1" applyBorder="1" applyAlignment="1">
      <alignment horizontal="left" vertical="center" wrapText="1" shrinkToFit="1" readingOrder="1"/>
    </xf>
    <xf numFmtId="49" fontId="10" fillId="0" borderId="0" xfId="0" applyNumberFormat="1" applyFont="1" applyAlignment="1">
      <alignment horizontal="left" vertical="top" shrinkToFit="1" readingOrder="1"/>
    </xf>
    <xf numFmtId="49" fontId="10" fillId="0" borderId="0" xfId="0" applyNumberFormat="1" applyFont="1" applyFill="1" applyAlignment="1">
      <alignment horizontal="left" vertical="top" wrapText="1" shrinkToFit="1" readingOrder="1"/>
    </xf>
    <xf numFmtId="49" fontId="75" fillId="0" borderId="0" xfId="0" applyNumberFormat="1" applyFont="1" applyAlignment="1">
      <alignment horizontal="left" vertical="center" shrinkToFit="1" readingOrder="1"/>
    </xf>
    <xf numFmtId="0" fontId="30" fillId="0" borderId="17" xfId="0" applyFont="1" applyBorder="1" applyAlignment="1">
      <alignment horizontal="center" vertical="center" wrapText="1" shrinkToFit="1" readingOrder="1"/>
    </xf>
    <xf numFmtId="0" fontId="30" fillId="0" borderId="0" xfId="0" applyFont="1" applyAlignment="1">
      <alignment horizontal="center" vertical="center" wrapText="1" shrinkToFit="1" readingOrder="1"/>
    </xf>
    <xf numFmtId="0" fontId="33" fillId="2" borderId="14" xfId="0" applyFont="1" applyFill="1" applyBorder="1" applyAlignment="1">
      <alignment horizontal="left" vertical="center" wrapText="1" shrinkToFit="1" readingOrder="1"/>
    </xf>
    <xf numFmtId="0" fontId="33" fillId="2" borderId="18" xfId="0" applyFont="1" applyFill="1" applyBorder="1" applyAlignment="1">
      <alignment horizontal="left" vertical="center" wrapText="1" shrinkToFit="1" readingOrder="1"/>
    </xf>
    <xf numFmtId="0" fontId="33" fillId="2" borderId="15" xfId="0" applyFont="1" applyFill="1" applyBorder="1" applyAlignment="1">
      <alignment horizontal="left" vertical="center" wrapText="1" shrinkToFit="1" readingOrder="1"/>
    </xf>
  </cellXfs>
  <cellStyles count="3">
    <cellStyle name="Měna" xfId="2" builtinId="4"/>
    <cellStyle name="Normální" xfId="0" builtinId="0"/>
    <cellStyle name="Normální 2" xfId="1" xr:uid="{9988123C-12EC-4DB0-B17F-34F0A1165B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TD_SW\1101\2024\P2400121%20-%20Projektov&#225;%20dokumentace%20-%20strojovny,%20Kosteleck&#233;%20uzeniny\E_Zhotovitelsk&#225;%20dokumentace\Seznam%20signalu\P2400121-DD-40-LS-01_0.0_c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ní list"/>
      <sheetName val="Přehled verzí"/>
      <sheetName val="Starý závod"/>
      <sheetName val="Nový závod"/>
      <sheetName val="JCL"/>
      <sheetName val="Chlazeni_SZ - DX3"/>
      <sheetName val="Chlazeni_SZ - RK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F71E-8964-41DC-A406-8E2FF1B34313}">
  <dimension ref="B1:K29"/>
  <sheetViews>
    <sheetView showGridLines="0" zoomScale="80" zoomScaleNormal="80" workbookViewId="0">
      <selection activeCell="B6" sqref="B6:C7"/>
    </sheetView>
  </sheetViews>
  <sheetFormatPr defaultRowHeight="15" x14ac:dyDescent="0.25"/>
  <cols>
    <col min="1" max="1" width="10.7109375" customWidth="1"/>
    <col min="3" max="3" width="27.85546875" customWidth="1"/>
    <col min="4" max="4" width="31.7109375" customWidth="1"/>
    <col min="5" max="5" width="36.7109375" customWidth="1"/>
    <col min="6" max="6" width="30.7109375" customWidth="1"/>
    <col min="7" max="7" width="9.140625" style="100"/>
  </cols>
  <sheetData>
    <row r="1" spans="2:11" ht="12.75" customHeight="1" x14ac:dyDescent="0.25">
      <c r="C1" s="292" t="s">
        <v>1084</v>
      </c>
      <c r="D1" s="292"/>
      <c r="E1" s="292"/>
      <c r="F1" s="292"/>
      <c r="G1" s="42"/>
      <c r="H1" s="104"/>
      <c r="I1" s="104"/>
      <c r="J1" s="104"/>
      <c r="K1" s="105"/>
    </row>
    <row r="2" spans="2:11" ht="13.5" customHeight="1" x14ac:dyDescent="0.25">
      <c r="C2" s="292"/>
      <c r="D2" s="292"/>
      <c r="E2" s="292"/>
      <c r="F2" s="292"/>
      <c r="G2" s="42"/>
      <c r="H2" s="104"/>
      <c r="I2" s="104"/>
      <c r="J2" s="104"/>
      <c r="K2" s="105"/>
    </row>
    <row r="3" spans="2:11" ht="13.5" customHeight="1" x14ac:dyDescent="0.25">
      <c r="C3" s="293" t="s">
        <v>1205</v>
      </c>
      <c r="D3" s="293"/>
      <c r="E3" s="293"/>
      <c r="F3" s="293"/>
      <c r="G3" s="82"/>
      <c r="H3" s="104"/>
      <c r="I3" s="104"/>
      <c r="J3" s="104"/>
      <c r="K3" s="105"/>
    </row>
    <row r="4" spans="2:11" ht="13.5" customHeight="1" x14ac:dyDescent="0.25">
      <c r="C4" s="293"/>
      <c r="D4" s="293"/>
      <c r="E4" s="293"/>
      <c r="F4" s="293"/>
      <c r="G4" s="82"/>
      <c r="H4" s="104"/>
      <c r="I4" s="104"/>
      <c r="J4" s="104"/>
      <c r="K4" s="105"/>
    </row>
    <row r="5" spans="2:11" ht="13.5" customHeight="1" x14ac:dyDescent="0.25">
      <c r="C5" s="82"/>
      <c r="D5" s="82"/>
      <c r="E5" s="82"/>
      <c r="F5" s="82"/>
      <c r="G5" s="82"/>
      <c r="H5" s="104"/>
      <c r="I5" s="104"/>
      <c r="J5" s="104"/>
      <c r="K5" s="105"/>
    </row>
    <row r="6" spans="2:11" ht="18.75" x14ac:dyDescent="0.25">
      <c r="B6" s="295" t="s">
        <v>368</v>
      </c>
      <c r="C6" s="295"/>
      <c r="D6" s="294" t="s">
        <v>372</v>
      </c>
      <c r="E6" s="294"/>
      <c r="F6" s="294"/>
    </row>
    <row r="7" spans="2:11" ht="18.75" x14ac:dyDescent="0.25">
      <c r="B7" s="295"/>
      <c r="C7" s="295"/>
      <c r="D7" s="239" t="s">
        <v>12</v>
      </c>
      <c r="E7" s="239" t="s">
        <v>13</v>
      </c>
      <c r="F7" s="239" t="s">
        <v>3</v>
      </c>
    </row>
    <row r="8" spans="2:11" ht="18.75" x14ac:dyDescent="0.3">
      <c r="B8" s="291" t="s">
        <v>1085</v>
      </c>
      <c r="C8" s="291"/>
      <c r="D8" s="207">
        <f>'EGC1'!S613</f>
        <v>0</v>
      </c>
      <c r="E8" s="207">
        <f>'EGC1'!T613</f>
        <v>0</v>
      </c>
      <c r="F8" s="242">
        <f>'EGC1'!V613</f>
        <v>0</v>
      </c>
    </row>
    <row r="9" spans="2:11" ht="18.75" x14ac:dyDescent="0.3">
      <c r="B9" s="291" t="s">
        <v>1086</v>
      </c>
      <c r="C9" s="291"/>
      <c r="D9" s="207">
        <f>'EGC2'!S857</f>
        <v>0</v>
      </c>
      <c r="E9" s="207">
        <f>'EGC2'!T857</f>
        <v>0</v>
      </c>
      <c r="F9" s="242">
        <f>'EGC2'!V857</f>
        <v>0</v>
      </c>
    </row>
    <row r="10" spans="2:11" ht="18.75" x14ac:dyDescent="0.3">
      <c r="B10" s="291" t="s">
        <v>1087</v>
      </c>
      <c r="C10" s="291"/>
      <c r="D10" s="208" t="s">
        <v>2</v>
      </c>
      <c r="E10" s="208" t="s">
        <v>2</v>
      </c>
      <c r="F10" s="242">
        <f>'EGC1.PSHA'!I290</f>
        <v>0</v>
      </c>
    </row>
    <row r="11" spans="2:11" ht="18.75" x14ac:dyDescent="0.3">
      <c r="B11" s="291" t="s">
        <v>1088</v>
      </c>
      <c r="C11" s="291"/>
      <c r="D11" s="241" t="s">
        <v>2</v>
      </c>
      <c r="E11" s="241" t="s">
        <v>2</v>
      </c>
      <c r="F11" s="241">
        <f>'EGC2.PSHA'!I324</f>
        <v>0</v>
      </c>
    </row>
    <row r="12" spans="2:11" ht="18.75" x14ac:dyDescent="0.3">
      <c r="B12" s="291" t="s">
        <v>1089</v>
      </c>
      <c r="C12" s="291"/>
      <c r="D12" s="240">
        <f>'EGC1.HW1'!M34</f>
        <v>0</v>
      </c>
      <c r="E12" s="240">
        <f>'EGC1.HW1'!N34</f>
        <v>0</v>
      </c>
      <c r="F12" s="241">
        <f>'EGC1.HW1'!O34</f>
        <v>0</v>
      </c>
    </row>
    <row r="13" spans="2:11" ht="18.75" x14ac:dyDescent="0.3">
      <c r="B13" s="291" t="s">
        <v>1090</v>
      </c>
      <c r="C13" s="291"/>
      <c r="D13" s="240">
        <f>'EGC1.HW2'!M29</f>
        <v>0</v>
      </c>
      <c r="E13" s="240">
        <f>'EGC1.HW2'!N29</f>
        <v>0</v>
      </c>
      <c r="F13" s="241">
        <f>'EGC1.HW2'!O29</f>
        <v>0</v>
      </c>
    </row>
    <row r="14" spans="2:11" ht="18.75" x14ac:dyDescent="0.3">
      <c r="B14" s="291" t="s">
        <v>1091</v>
      </c>
      <c r="C14" s="291"/>
      <c r="D14" s="240">
        <f>'EGC1.HW3'!M148</f>
        <v>0</v>
      </c>
      <c r="E14" s="240">
        <f>'EGC1.HW3'!N148</f>
        <v>0</v>
      </c>
      <c r="F14" s="241">
        <f>'EGC1.HW3'!O148</f>
        <v>0</v>
      </c>
    </row>
    <row r="15" spans="2:11" ht="18.75" x14ac:dyDescent="0.3">
      <c r="B15" s="291" t="s">
        <v>1092</v>
      </c>
      <c r="C15" s="291"/>
      <c r="D15" s="240">
        <f>'EGC1.HW4'!M78</f>
        <v>0</v>
      </c>
      <c r="E15" s="240">
        <f>'EGC1.HW4'!N78</f>
        <v>0</v>
      </c>
      <c r="F15" s="241">
        <f>'EGC1.HW4'!O78</f>
        <v>0</v>
      </c>
    </row>
    <row r="16" spans="2:11" ht="18.75" x14ac:dyDescent="0.3">
      <c r="B16" s="291" t="s">
        <v>1093</v>
      </c>
      <c r="C16" s="291"/>
      <c r="D16" s="240">
        <f>'EGC2.HW1'!M24</f>
        <v>0</v>
      </c>
      <c r="E16" s="240">
        <f>'EGC2.HW1'!N24</f>
        <v>0</v>
      </c>
      <c r="F16" s="241">
        <f>'EGC2.HW1'!O24</f>
        <v>0</v>
      </c>
    </row>
    <row r="17" spans="2:7" ht="14.45" customHeight="1" x14ac:dyDescent="0.3">
      <c r="B17" s="291" t="s">
        <v>1094</v>
      </c>
      <c r="C17" s="291"/>
      <c r="D17" s="240">
        <f>'EGC2.HW2'!M24</f>
        <v>0</v>
      </c>
      <c r="E17" s="240">
        <f>'EGC2.HW2'!N24</f>
        <v>0</v>
      </c>
      <c r="F17" s="241">
        <f>'EGC2.HW2'!O24</f>
        <v>0</v>
      </c>
    </row>
    <row r="18" spans="2:7" ht="18.75" x14ac:dyDescent="0.3">
      <c r="B18" s="291" t="s">
        <v>1098</v>
      </c>
      <c r="C18" s="291"/>
      <c r="D18" s="240">
        <f>'EGC2.HW3'!M69</f>
        <v>0</v>
      </c>
      <c r="E18" s="240">
        <f>'EGC2.HW3'!N69</f>
        <v>0</v>
      </c>
      <c r="F18" s="241">
        <f>'EGC2.HW3'!O69</f>
        <v>0</v>
      </c>
    </row>
    <row r="19" spans="2:7" ht="18.75" x14ac:dyDescent="0.3">
      <c r="B19" s="291" t="s">
        <v>1099</v>
      </c>
      <c r="C19" s="291"/>
      <c r="D19" s="240">
        <f>'EGC2.HW4'!M35</f>
        <v>0</v>
      </c>
      <c r="E19" s="240">
        <f>'EGC2.HW4'!N35</f>
        <v>0</v>
      </c>
      <c r="F19" s="241">
        <f>'EGC2.HW4'!O35</f>
        <v>0</v>
      </c>
    </row>
    <row r="20" spans="2:7" ht="18.75" x14ac:dyDescent="0.3">
      <c r="B20" s="291" t="s">
        <v>1100</v>
      </c>
      <c r="C20" s="291"/>
      <c r="D20" s="240">
        <f>'EGC2.HW5'!M55</f>
        <v>0</v>
      </c>
      <c r="E20" s="240">
        <f>'EGC2.HW5'!N55</f>
        <v>0</v>
      </c>
      <c r="F20" s="241">
        <f>'EGC2.HW5'!O55</f>
        <v>0</v>
      </c>
    </row>
    <row r="21" spans="2:7" ht="18.75" x14ac:dyDescent="0.3">
      <c r="B21" s="291" t="s">
        <v>1101</v>
      </c>
      <c r="C21" s="291"/>
      <c r="D21" s="240">
        <f>'EGC2.HW6'!M90</f>
        <v>0</v>
      </c>
      <c r="E21" s="240">
        <f>'EGC2.HW6'!N90</f>
        <v>0</v>
      </c>
      <c r="F21" s="241">
        <f>'EGC2.HW6'!O90</f>
        <v>0</v>
      </c>
    </row>
    <row r="22" spans="2:7" ht="18.75" x14ac:dyDescent="0.3">
      <c r="B22" s="291" t="s">
        <v>1095</v>
      </c>
      <c r="C22" s="291"/>
      <c r="D22" s="240">
        <f>'EGC2.CHW'!M23</f>
        <v>0</v>
      </c>
      <c r="E22" s="240">
        <f>'EGC2.CHW'!N23</f>
        <v>0</v>
      </c>
      <c r="F22" s="241">
        <f>'EGC2.CHW'!O23</f>
        <v>0</v>
      </c>
    </row>
    <row r="23" spans="2:7" ht="18.75" x14ac:dyDescent="0.3">
      <c r="B23" s="291" t="s">
        <v>1096</v>
      </c>
      <c r="C23" s="291"/>
      <c r="D23" s="240">
        <f>'EGC2.CW'!M23</f>
        <v>0</v>
      </c>
      <c r="E23" s="240">
        <f>'EGC2.CW'!N23</f>
        <v>0</v>
      </c>
      <c r="F23" s="241">
        <f>'EGC2.CW'!O23</f>
        <v>0</v>
      </c>
    </row>
    <row r="24" spans="2:7" ht="18.75" x14ac:dyDescent="0.3">
      <c r="B24" s="291" t="s">
        <v>1097</v>
      </c>
      <c r="C24" s="291"/>
      <c r="D24" s="240">
        <f>PB!M38</f>
        <v>0</v>
      </c>
      <c r="E24" s="240">
        <f>PB!N38</f>
        <v>0</v>
      </c>
      <c r="F24" s="241">
        <f>PB!O38</f>
        <v>0</v>
      </c>
    </row>
    <row r="25" spans="2:7" ht="18.75" x14ac:dyDescent="0.3">
      <c r="B25" s="291" t="s">
        <v>1103</v>
      </c>
      <c r="C25" s="291"/>
      <c r="D25" s="240">
        <f>PEI!I164</f>
        <v>0</v>
      </c>
      <c r="E25" s="240">
        <f>PEI!J164</f>
        <v>0</v>
      </c>
      <c r="F25" s="241">
        <f>PEI!K164</f>
        <v>0</v>
      </c>
    </row>
    <row r="26" spans="2:7" ht="18.75" x14ac:dyDescent="0.3">
      <c r="B26" s="291" t="s">
        <v>1102</v>
      </c>
      <c r="C26" s="291"/>
      <c r="D26" s="240">
        <f>IACS!I102</f>
        <v>0</v>
      </c>
      <c r="E26" s="240">
        <f>IACS!J102</f>
        <v>0</v>
      </c>
      <c r="F26" s="241">
        <f>IACS!K102</f>
        <v>0</v>
      </c>
    </row>
    <row r="27" spans="2:7" ht="18.75" customHeight="1" x14ac:dyDescent="0.3">
      <c r="B27" s="296" t="s">
        <v>3603</v>
      </c>
      <c r="C27" s="297"/>
      <c r="D27" s="297"/>
      <c r="E27" s="298"/>
      <c r="F27" s="241">
        <f>'Ostatni naklady'!D20</f>
        <v>0</v>
      </c>
    </row>
    <row r="28" spans="2:7" x14ac:dyDescent="0.25">
      <c r="G28" s="272"/>
    </row>
    <row r="29" spans="2:7" ht="23.25" customHeight="1" x14ac:dyDescent="0.35">
      <c r="B29" s="288" t="s">
        <v>3</v>
      </c>
      <c r="C29" s="289"/>
      <c r="D29" s="289"/>
      <c r="E29" s="290"/>
      <c r="F29" s="243">
        <f>SUM(F8:F27)</f>
        <v>0</v>
      </c>
    </row>
  </sheetData>
  <mergeCells count="25">
    <mergeCell ref="B9:C9"/>
    <mergeCell ref="B10:C10"/>
    <mergeCell ref="B11:C11"/>
    <mergeCell ref="B27:E27"/>
    <mergeCell ref="B26:C26"/>
    <mergeCell ref="B24:C24"/>
    <mergeCell ref="B14:C14"/>
    <mergeCell ref="B15:C15"/>
    <mergeCell ref="B16:C16"/>
    <mergeCell ref="B29:E29"/>
    <mergeCell ref="B25:C25"/>
    <mergeCell ref="C1:F2"/>
    <mergeCell ref="C3:F4"/>
    <mergeCell ref="D6:F6"/>
    <mergeCell ref="B20:C20"/>
    <mergeCell ref="B23:C23"/>
    <mergeCell ref="B21:C21"/>
    <mergeCell ref="B22:C22"/>
    <mergeCell ref="B17:C17"/>
    <mergeCell ref="B6:C7"/>
    <mergeCell ref="B18:C18"/>
    <mergeCell ref="B19:C19"/>
    <mergeCell ref="B12:C12"/>
    <mergeCell ref="B13:C13"/>
    <mergeCell ref="B8:C8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ADAAF-8A68-4503-9D6D-505E4F37EE0E}">
  <sheetPr>
    <outlinePr summaryBelow="0"/>
    <pageSetUpPr fitToPage="1"/>
  </sheetPr>
  <dimension ref="A1:O83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2.42578125" customWidth="1"/>
    <col min="2" max="2" width="42.140625" customWidth="1"/>
    <col min="3" max="3" width="14.5703125" customWidth="1"/>
    <col min="4" max="4" width="70.140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1104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29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61"/>
      <c r="B7" s="300" t="s">
        <v>66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3048</v>
      </c>
      <c r="B8" s="30" t="s">
        <v>82</v>
      </c>
      <c r="C8" s="331" t="s">
        <v>3626</v>
      </c>
      <c r="D8" s="331"/>
      <c r="E8" s="3" t="s">
        <v>4</v>
      </c>
      <c r="F8" s="16">
        <v>20</v>
      </c>
      <c r="G8" s="23">
        <f>F8*6</f>
        <v>120</v>
      </c>
      <c r="H8" s="24">
        <f>'Parametry potrubí'!F13*6</f>
        <v>133.19999999999999</v>
      </c>
      <c r="I8" s="24">
        <f>H8*F8</f>
        <v>2664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ht="15" customHeight="1" x14ac:dyDescent="0.25">
      <c r="A9" s="262" t="s">
        <v>3049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x14ac:dyDescent="0.25">
      <c r="A10" s="262" t="s">
        <v>3050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3051</v>
      </c>
      <c r="B11" s="30" t="s">
        <v>84</v>
      </c>
      <c r="C11" s="331"/>
      <c r="D11" s="331"/>
      <c r="E11" s="3" t="s">
        <v>4</v>
      </c>
      <c r="F11" s="4">
        <v>8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ht="15" customHeight="1" x14ac:dyDescent="0.25">
      <c r="A12" s="262" t="s">
        <v>3052</v>
      </c>
      <c r="B12" s="285" t="s">
        <v>3608</v>
      </c>
      <c r="C12" s="331"/>
      <c r="D12" s="331"/>
      <c r="E12" s="3" t="s">
        <v>4</v>
      </c>
      <c r="F12" s="4">
        <f>2*F11+F8</f>
        <v>36</v>
      </c>
      <c r="G12" s="3"/>
      <c r="H12" s="3"/>
      <c r="I12" s="5"/>
      <c r="J12" s="20"/>
      <c r="K12" s="20"/>
      <c r="M12" s="65">
        <f t="shared" ref="M12:M16" si="3">J12*F12</f>
        <v>0</v>
      </c>
      <c r="N12" s="65">
        <f t="shared" ref="N12:N16" si="4">F12*K12</f>
        <v>0</v>
      </c>
      <c r="O12" s="65">
        <f t="shared" ref="O12:O16" si="5">M12+N12</f>
        <v>0</v>
      </c>
    </row>
    <row r="13" spans="1:15" ht="15" customHeight="1" x14ac:dyDescent="0.25">
      <c r="A13" s="262" t="s">
        <v>3053</v>
      </c>
      <c r="B13" s="30" t="s">
        <v>85</v>
      </c>
      <c r="C13" s="331"/>
      <c r="D13" s="331"/>
      <c r="E13" s="3" t="s">
        <v>4</v>
      </c>
      <c r="F13" s="4">
        <v>18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x14ac:dyDescent="0.25">
      <c r="A14" s="262" t="s">
        <v>3054</v>
      </c>
      <c r="B14" s="30" t="s">
        <v>86</v>
      </c>
      <c r="C14" s="28"/>
      <c r="D14" s="28"/>
      <c r="E14" s="3" t="s">
        <v>4</v>
      </c>
      <c r="F14" s="4">
        <v>9</v>
      </c>
      <c r="G14" s="3"/>
      <c r="H14" s="3"/>
      <c r="I14" s="5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ht="15" customHeight="1" x14ac:dyDescent="0.25">
      <c r="A15" s="262" t="s">
        <v>3055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ref="M15" si="6">J15*F15</f>
        <v>0</v>
      </c>
      <c r="N15" s="65">
        <f t="shared" ref="N15" si="7">F15*K15</f>
        <v>0</v>
      </c>
      <c r="O15" s="65">
        <f t="shared" ref="O15" si="8">M15+N15</f>
        <v>0</v>
      </c>
    </row>
    <row r="16" spans="1:15" ht="15" customHeight="1" x14ac:dyDescent="0.25">
      <c r="A16" s="262" t="s">
        <v>3056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3"/>
        <v>0</v>
      </c>
      <c r="N16" s="65">
        <f t="shared" si="4"/>
        <v>0</v>
      </c>
      <c r="O16" s="65">
        <f t="shared" si="5"/>
        <v>0</v>
      </c>
    </row>
    <row r="17" spans="1:15" ht="15.75" customHeight="1" x14ac:dyDescent="0.25">
      <c r="A17" s="261"/>
      <c r="B17" s="300" t="s">
        <v>67</v>
      </c>
      <c r="C17" s="300"/>
      <c r="D17" s="300"/>
      <c r="E17" s="18"/>
      <c r="F17" s="18"/>
      <c r="G17" s="2"/>
      <c r="H17" s="2"/>
      <c r="I17" s="2"/>
      <c r="J17" s="26"/>
      <c r="K17" s="26"/>
      <c r="M17" s="66"/>
      <c r="N17" s="66"/>
      <c r="O17" s="66"/>
    </row>
    <row r="18" spans="1:15" ht="15" customHeight="1" x14ac:dyDescent="0.25">
      <c r="A18" s="262" t="s">
        <v>3057</v>
      </c>
      <c r="B18" s="30" t="s">
        <v>82</v>
      </c>
      <c r="C18" s="331" t="s">
        <v>3626</v>
      </c>
      <c r="D18" s="331"/>
      <c r="E18" s="3" t="s">
        <v>4</v>
      </c>
      <c r="F18" s="16">
        <v>16</v>
      </c>
      <c r="G18" s="23">
        <f>F18*6</f>
        <v>96</v>
      </c>
      <c r="H18" s="24">
        <f>'Parametry potrubí'!F13*6</f>
        <v>133.19999999999999</v>
      </c>
      <c r="I18" s="24">
        <f>H18*F18</f>
        <v>2131.1999999999998</v>
      </c>
      <c r="J18" s="20"/>
      <c r="K18" s="20"/>
      <c r="L18" s="21"/>
      <c r="M18" s="65">
        <f>J18*F18</f>
        <v>0</v>
      </c>
      <c r="N18" s="65">
        <f>F18*K18</f>
        <v>0</v>
      </c>
      <c r="O18" s="65">
        <f>M18+N18</f>
        <v>0</v>
      </c>
    </row>
    <row r="19" spans="1:15" x14ac:dyDescent="0.25">
      <c r="A19" s="262" t="s">
        <v>3058</v>
      </c>
      <c r="B19" s="30" t="s">
        <v>83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>
        <f t="shared" ref="M19" si="9">J19*F19</f>
        <v>0</v>
      </c>
      <c r="N19" s="65">
        <f t="shared" ref="N19" si="10">F19*K19</f>
        <v>0</v>
      </c>
      <c r="O19" s="65">
        <f t="shared" ref="O19" si="11">M19+N19</f>
        <v>0</v>
      </c>
    </row>
    <row r="20" spans="1:15" x14ac:dyDescent="0.25">
      <c r="A20" s="262" t="s">
        <v>3059</v>
      </c>
      <c r="B20" s="30" t="s">
        <v>7</v>
      </c>
      <c r="C20" s="331"/>
      <c r="D20" s="331"/>
      <c r="E20" s="3" t="s">
        <v>1</v>
      </c>
      <c r="F20" s="4"/>
      <c r="G20" s="3"/>
      <c r="H20" s="3"/>
      <c r="I20" s="5"/>
      <c r="J20" s="20"/>
      <c r="K20" s="20"/>
      <c r="M20" s="65">
        <f>J20*F20</f>
        <v>0</v>
      </c>
      <c r="N20" s="65">
        <f>F20*K20</f>
        <v>0</v>
      </c>
      <c r="O20" s="65">
        <f>M20+N20</f>
        <v>0</v>
      </c>
    </row>
    <row r="21" spans="1:15" x14ac:dyDescent="0.25">
      <c r="A21" s="262" t="s">
        <v>3060</v>
      </c>
      <c r="B21" s="30" t="s">
        <v>84</v>
      </c>
      <c r="C21" s="331"/>
      <c r="D21" s="331"/>
      <c r="E21" s="3" t="s">
        <v>4</v>
      </c>
      <c r="F21" s="4">
        <v>2</v>
      </c>
      <c r="G21" s="3"/>
      <c r="H21" s="3"/>
      <c r="I21" s="5" t="s">
        <v>2</v>
      </c>
      <c r="J21" s="20"/>
      <c r="K21" s="20"/>
      <c r="L21" s="21"/>
      <c r="M21" s="65">
        <f>J21*F21</f>
        <v>0</v>
      </c>
      <c r="N21" s="65">
        <f>F21*K21</f>
        <v>0</v>
      </c>
      <c r="O21" s="65">
        <f>M21+N21</f>
        <v>0</v>
      </c>
    </row>
    <row r="22" spans="1:15" ht="16.5" customHeight="1" x14ac:dyDescent="0.25">
      <c r="A22" s="262" t="s">
        <v>3061</v>
      </c>
      <c r="B22" s="285" t="s">
        <v>3608</v>
      </c>
      <c r="C22" s="331"/>
      <c r="D22" s="331"/>
      <c r="E22" s="3" t="s">
        <v>4</v>
      </c>
      <c r="F22" s="4">
        <f>2*F21+F18</f>
        <v>20</v>
      </c>
      <c r="G22" s="3"/>
      <c r="H22" s="3"/>
      <c r="I22" s="5"/>
      <c r="J22" s="20"/>
      <c r="K22" s="20"/>
      <c r="M22" s="65">
        <f t="shared" ref="M22:M26" si="12">J22*F22</f>
        <v>0</v>
      </c>
      <c r="N22" s="65">
        <f t="shared" ref="N22:N26" si="13">F22*K22</f>
        <v>0</v>
      </c>
      <c r="O22" s="65">
        <f t="shared" ref="O22:O26" si="14">M22+N22</f>
        <v>0</v>
      </c>
    </row>
    <row r="23" spans="1:15" x14ac:dyDescent="0.25">
      <c r="A23" s="262" t="s">
        <v>3062</v>
      </c>
      <c r="B23" s="30" t="s">
        <v>85</v>
      </c>
      <c r="C23" s="331"/>
      <c r="D23" s="331"/>
      <c r="E23" s="3" t="s">
        <v>4</v>
      </c>
      <c r="F23" s="4">
        <v>14</v>
      </c>
      <c r="G23" s="3"/>
      <c r="H23" s="3"/>
      <c r="I23" s="5"/>
      <c r="J23" s="20"/>
      <c r="K23" s="20"/>
      <c r="M23" s="65">
        <f t="shared" si="12"/>
        <v>0</v>
      </c>
      <c r="N23" s="65">
        <f t="shared" si="13"/>
        <v>0</v>
      </c>
      <c r="O23" s="65">
        <f t="shared" si="14"/>
        <v>0</v>
      </c>
    </row>
    <row r="24" spans="1:15" x14ac:dyDescent="0.25">
      <c r="A24" s="262" t="s">
        <v>3063</v>
      </c>
      <c r="B24" s="30" t="s">
        <v>86</v>
      </c>
      <c r="C24" s="331"/>
      <c r="D24" s="331"/>
      <c r="E24" s="3" t="s">
        <v>4</v>
      </c>
      <c r="F24" s="4">
        <v>7</v>
      </c>
      <c r="G24" s="3"/>
      <c r="H24" s="3"/>
      <c r="I24" s="3"/>
      <c r="J24" s="333"/>
      <c r="K24" s="334"/>
      <c r="M24" s="65">
        <f>J24*F24</f>
        <v>0</v>
      </c>
      <c r="N24" s="65">
        <f>F24*K24</f>
        <v>0</v>
      </c>
      <c r="O24" s="65">
        <f>M24+N24</f>
        <v>0</v>
      </c>
    </row>
    <row r="25" spans="1:15" x14ac:dyDescent="0.25">
      <c r="A25" s="262" t="s">
        <v>3064</v>
      </c>
      <c r="B25" s="30" t="s">
        <v>87</v>
      </c>
      <c r="C25" s="331"/>
      <c r="D25" s="331"/>
      <c r="E25" s="3" t="s">
        <v>4</v>
      </c>
      <c r="F25" s="4"/>
      <c r="G25" s="3"/>
      <c r="H25" s="3"/>
      <c r="I25" s="5"/>
      <c r="J25" s="20"/>
      <c r="K25" s="20"/>
      <c r="M25" s="65">
        <f t="shared" ref="M25" si="15">J25*F25</f>
        <v>0</v>
      </c>
      <c r="N25" s="65">
        <f t="shared" ref="N25" si="16">F25*K25</f>
        <v>0</v>
      </c>
      <c r="O25" s="65">
        <f t="shared" ref="O25" si="17">M25+N25</f>
        <v>0</v>
      </c>
    </row>
    <row r="26" spans="1:15" x14ac:dyDescent="0.25">
      <c r="A26" s="262" t="s">
        <v>3065</v>
      </c>
      <c r="B26" s="30" t="s">
        <v>88</v>
      </c>
      <c r="C26" s="331"/>
      <c r="D26" s="331"/>
      <c r="E26" s="3" t="s">
        <v>4</v>
      </c>
      <c r="F26" s="4"/>
      <c r="G26" s="3"/>
      <c r="H26" s="3"/>
      <c r="I26" s="5"/>
      <c r="J26" s="20"/>
      <c r="K26" s="20"/>
      <c r="M26" s="65">
        <f t="shared" si="12"/>
        <v>0</v>
      </c>
      <c r="N26" s="65">
        <f t="shared" si="13"/>
        <v>0</v>
      </c>
      <c r="O26" s="65">
        <f t="shared" si="14"/>
        <v>0</v>
      </c>
    </row>
    <row r="27" spans="1:15" ht="15.75" customHeight="1" x14ac:dyDescent="0.25">
      <c r="A27" s="261"/>
      <c r="B27" s="300" t="s">
        <v>68</v>
      </c>
      <c r="C27" s="300"/>
      <c r="D27" s="300"/>
      <c r="E27" s="18"/>
      <c r="F27" s="18"/>
      <c r="G27" s="2"/>
      <c r="H27" s="2"/>
      <c r="I27" s="2"/>
      <c r="J27" s="26"/>
      <c r="K27" s="26"/>
      <c r="M27" s="66"/>
      <c r="N27" s="66"/>
      <c r="O27" s="66"/>
    </row>
    <row r="28" spans="1:15" ht="15" customHeight="1" x14ac:dyDescent="0.25">
      <c r="A28" s="262" t="s">
        <v>3066</v>
      </c>
      <c r="B28" s="30" t="s">
        <v>82</v>
      </c>
      <c r="C28" s="331" t="s">
        <v>3625</v>
      </c>
      <c r="D28" s="331"/>
      <c r="E28" s="3" t="s">
        <v>4</v>
      </c>
      <c r="F28" s="16">
        <v>4</v>
      </c>
      <c r="G28" s="23">
        <f>F28*6</f>
        <v>24</v>
      </c>
      <c r="H28" s="24">
        <f>'Parametry potrubí'!F12*6</f>
        <v>102.60000000000001</v>
      </c>
      <c r="I28" s="24">
        <f>H28*F28</f>
        <v>410.40000000000003</v>
      </c>
      <c r="J28" s="20"/>
      <c r="K28" s="20"/>
      <c r="L28" s="21"/>
      <c r="M28" s="65">
        <f>J28*F28</f>
        <v>0</v>
      </c>
      <c r="N28" s="65">
        <f>F28*K28</f>
        <v>0</v>
      </c>
      <c r="O28" s="65">
        <f>M28+N28</f>
        <v>0</v>
      </c>
    </row>
    <row r="29" spans="1:15" x14ac:dyDescent="0.25">
      <c r="A29" s="262" t="s">
        <v>3067</v>
      </c>
      <c r="B29" s="30" t="s">
        <v>83</v>
      </c>
      <c r="C29" s="331"/>
      <c r="D29" s="331"/>
      <c r="E29" s="3" t="s">
        <v>4</v>
      </c>
      <c r="F29" s="4"/>
      <c r="G29" s="3"/>
      <c r="H29" s="3"/>
      <c r="I29" s="5"/>
      <c r="J29" s="20"/>
      <c r="K29" s="20"/>
      <c r="M29" s="65">
        <f t="shared" ref="M29" si="18">J29*F29</f>
        <v>0</v>
      </c>
      <c r="N29" s="65">
        <f t="shared" ref="N29" si="19">F29*K29</f>
        <v>0</v>
      </c>
      <c r="O29" s="65">
        <f t="shared" ref="O29" si="20">M29+N29</f>
        <v>0</v>
      </c>
    </row>
    <row r="30" spans="1:15" ht="12" customHeight="1" x14ac:dyDescent="0.25">
      <c r="A30" s="262" t="s">
        <v>3068</v>
      </c>
      <c r="B30" s="30" t="s">
        <v>7</v>
      </c>
      <c r="C30" s="331"/>
      <c r="D30" s="331"/>
      <c r="E30" s="3" t="s">
        <v>1</v>
      </c>
      <c r="F30" s="4"/>
      <c r="G30" s="3"/>
      <c r="H30" s="3"/>
      <c r="I30" s="5"/>
      <c r="J30" s="20"/>
      <c r="K30" s="20"/>
      <c r="M30" s="65">
        <f>J30*F30</f>
        <v>0</v>
      </c>
      <c r="N30" s="65">
        <f>F30*K30</f>
        <v>0</v>
      </c>
      <c r="O30" s="65">
        <f>M30+N30</f>
        <v>0</v>
      </c>
    </row>
    <row r="31" spans="1:15" x14ac:dyDescent="0.25">
      <c r="A31" s="262" t="s">
        <v>3069</v>
      </c>
      <c r="B31" s="30" t="s">
        <v>84</v>
      </c>
      <c r="C31" s="331"/>
      <c r="D31" s="331"/>
      <c r="E31" s="3" t="s">
        <v>4</v>
      </c>
      <c r="F31" s="4">
        <v>2</v>
      </c>
      <c r="G31" s="3"/>
      <c r="H31" s="3"/>
      <c r="I31" s="5" t="s">
        <v>2</v>
      </c>
      <c r="J31" s="20"/>
      <c r="K31" s="20"/>
      <c r="L31" s="21"/>
      <c r="M31" s="65">
        <f>J31*F31</f>
        <v>0</v>
      </c>
      <c r="N31" s="65">
        <f>F31*K31</f>
        <v>0</v>
      </c>
      <c r="O31" s="65">
        <f>M31+N31</f>
        <v>0</v>
      </c>
    </row>
    <row r="32" spans="1:15" ht="24" x14ac:dyDescent="0.25">
      <c r="A32" s="262" t="s">
        <v>3070</v>
      </c>
      <c r="B32" s="30" t="s">
        <v>3608</v>
      </c>
      <c r="C32" s="331"/>
      <c r="D32" s="331"/>
      <c r="E32" s="3" t="s">
        <v>4</v>
      </c>
      <c r="F32" s="4">
        <f>2*F31+F28</f>
        <v>8</v>
      </c>
      <c r="G32" s="3"/>
      <c r="H32" s="3"/>
      <c r="I32" s="5"/>
      <c r="J32" s="20"/>
      <c r="K32" s="20"/>
      <c r="M32" s="65">
        <f t="shared" ref="M32:M36" si="21">J32*F32</f>
        <v>0</v>
      </c>
      <c r="N32" s="65">
        <f t="shared" ref="N32:N36" si="22">F32*K32</f>
        <v>0</v>
      </c>
      <c r="O32" s="65">
        <f t="shared" ref="O32:O36" si="23">M32+N32</f>
        <v>0</v>
      </c>
    </row>
    <row r="33" spans="1:15" x14ac:dyDescent="0.25">
      <c r="A33" s="262" t="s">
        <v>3071</v>
      </c>
      <c r="B33" s="30" t="s">
        <v>85</v>
      </c>
      <c r="C33" s="331"/>
      <c r="D33" s="331"/>
      <c r="E33" s="3" t="s">
        <v>4</v>
      </c>
      <c r="F33" s="4">
        <v>4</v>
      </c>
      <c r="G33" s="3"/>
      <c r="H33" s="3"/>
      <c r="I33" s="5"/>
      <c r="J33" s="20"/>
      <c r="K33" s="20"/>
      <c r="M33" s="65">
        <f t="shared" si="21"/>
        <v>0</v>
      </c>
      <c r="N33" s="65">
        <f t="shared" si="22"/>
        <v>0</v>
      </c>
      <c r="O33" s="65">
        <f t="shared" si="23"/>
        <v>0</v>
      </c>
    </row>
    <row r="34" spans="1:15" x14ac:dyDescent="0.25">
      <c r="A34" s="262" t="s">
        <v>3072</v>
      </c>
      <c r="B34" s="30" t="s">
        <v>86</v>
      </c>
      <c r="C34" s="28"/>
      <c r="D34" s="28"/>
      <c r="E34" s="3" t="s">
        <v>4</v>
      </c>
      <c r="F34" s="4">
        <v>2</v>
      </c>
      <c r="G34" s="3"/>
      <c r="H34" s="3"/>
      <c r="I34" s="5"/>
      <c r="J34" s="333"/>
      <c r="K34" s="334"/>
      <c r="M34" s="65">
        <f>J34*F34</f>
        <v>0</v>
      </c>
      <c r="N34" s="65">
        <f>F34*K34</f>
        <v>0</v>
      </c>
      <c r="O34" s="65">
        <f>M34+N34</f>
        <v>0</v>
      </c>
    </row>
    <row r="35" spans="1:15" x14ac:dyDescent="0.25">
      <c r="A35" s="262" t="s">
        <v>3073</v>
      </c>
      <c r="B35" s="30" t="s">
        <v>87</v>
      </c>
      <c r="C35" s="331"/>
      <c r="D35" s="331"/>
      <c r="E35" s="3" t="s">
        <v>4</v>
      </c>
      <c r="F35" s="4"/>
      <c r="G35" s="3"/>
      <c r="H35" s="3"/>
      <c r="I35" s="5"/>
      <c r="J35" s="20"/>
      <c r="K35" s="20"/>
      <c r="M35" s="65">
        <f t="shared" ref="M35" si="24">J35*F35</f>
        <v>0</v>
      </c>
      <c r="N35" s="65">
        <f t="shared" ref="N35" si="25">F35*K35</f>
        <v>0</v>
      </c>
      <c r="O35" s="65">
        <f t="shared" ref="O35" si="26">M35+N35</f>
        <v>0</v>
      </c>
    </row>
    <row r="36" spans="1:15" x14ac:dyDescent="0.25">
      <c r="A36" s="262" t="s">
        <v>3074</v>
      </c>
      <c r="B36" s="30" t="s">
        <v>88</v>
      </c>
      <c r="C36" s="331"/>
      <c r="D36" s="331"/>
      <c r="E36" s="3" t="s">
        <v>4</v>
      </c>
      <c r="F36" s="4"/>
      <c r="G36" s="3"/>
      <c r="H36" s="3"/>
      <c r="I36" s="5"/>
      <c r="J36" s="20"/>
      <c r="K36" s="20"/>
      <c r="M36" s="65">
        <f t="shared" si="21"/>
        <v>0</v>
      </c>
      <c r="N36" s="65">
        <f t="shared" si="22"/>
        <v>0</v>
      </c>
      <c r="O36" s="65">
        <f t="shared" si="23"/>
        <v>0</v>
      </c>
    </row>
    <row r="37" spans="1:15" ht="15.75" customHeight="1" x14ac:dyDescent="0.25">
      <c r="A37" s="261"/>
      <c r="B37" s="300" t="s">
        <v>69</v>
      </c>
      <c r="C37" s="300"/>
      <c r="D37" s="300"/>
      <c r="E37" s="18"/>
      <c r="F37" s="18"/>
      <c r="G37" s="2"/>
      <c r="H37" s="2"/>
      <c r="I37" s="2"/>
      <c r="J37" s="26"/>
      <c r="K37" s="26"/>
      <c r="M37" s="66"/>
      <c r="N37" s="66"/>
      <c r="O37" s="66"/>
    </row>
    <row r="38" spans="1:15" ht="15" customHeight="1" x14ac:dyDescent="0.25">
      <c r="A38" s="262" t="s">
        <v>3075</v>
      </c>
      <c r="B38" s="30" t="s">
        <v>82</v>
      </c>
      <c r="C38" s="331" t="s">
        <v>3625</v>
      </c>
      <c r="D38" s="331"/>
      <c r="E38" s="3" t="s">
        <v>4</v>
      </c>
      <c r="F38" s="16">
        <v>44</v>
      </c>
      <c r="G38" s="23">
        <f>F38*6</f>
        <v>264</v>
      </c>
      <c r="H38" s="24">
        <f>'Parametry potrubí'!F12*6</f>
        <v>102.60000000000001</v>
      </c>
      <c r="I38" s="24">
        <f>H38*F38</f>
        <v>4514.4000000000005</v>
      </c>
      <c r="J38" s="20"/>
      <c r="K38" s="20"/>
      <c r="L38" s="21"/>
      <c r="M38" s="65">
        <f>J38*F38</f>
        <v>0</v>
      </c>
      <c r="N38" s="65">
        <f>F38*K38</f>
        <v>0</v>
      </c>
      <c r="O38" s="65">
        <f>M38+N38</f>
        <v>0</v>
      </c>
    </row>
    <row r="39" spans="1:15" x14ac:dyDescent="0.25">
      <c r="A39" s="262" t="s">
        <v>3076</v>
      </c>
      <c r="B39" s="30" t="s">
        <v>83</v>
      </c>
      <c r="C39" s="331"/>
      <c r="D39" s="331"/>
      <c r="E39" s="3" t="s">
        <v>4</v>
      </c>
      <c r="F39" s="4"/>
      <c r="G39" s="3"/>
      <c r="H39" s="3"/>
      <c r="I39" s="5"/>
      <c r="J39" s="20"/>
      <c r="K39" s="20"/>
      <c r="M39" s="65">
        <f t="shared" ref="M39" si="27">J39*F39</f>
        <v>0</v>
      </c>
      <c r="N39" s="65">
        <f t="shared" ref="N39" si="28">F39*K39</f>
        <v>0</v>
      </c>
      <c r="O39" s="65">
        <f t="shared" ref="O39" si="29">M39+N39</f>
        <v>0</v>
      </c>
    </row>
    <row r="40" spans="1:15" x14ac:dyDescent="0.25">
      <c r="A40" s="262" t="s">
        <v>3077</v>
      </c>
      <c r="B40" s="30" t="s">
        <v>7</v>
      </c>
      <c r="C40" s="331"/>
      <c r="D40" s="331"/>
      <c r="E40" s="3" t="s">
        <v>1</v>
      </c>
      <c r="F40" s="4"/>
      <c r="G40" s="3"/>
      <c r="H40" s="3"/>
      <c r="I40" s="5"/>
      <c r="J40" s="20"/>
      <c r="K40" s="20"/>
      <c r="M40" s="65">
        <f>J40*F40</f>
        <v>0</v>
      </c>
      <c r="N40" s="65">
        <f>F40*K40</f>
        <v>0</v>
      </c>
      <c r="O40" s="65">
        <f>M40+N40</f>
        <v>0</v>
      </c>
    </row>
    <row r="41" spans="1:15" x14ac:dyDescent="0.25">
      <c r="A41" s="262" t="s">
        <v>3078</v>
      </c>
      <c r="B41" s="30" t="s">
        <v>84</v>
      </c>
      <c r="C41" s="331"/>
      <c r="D41" s="331"/>
      <c r="E41" s="3" t="s">
        <v>4</v>
      </c>
      <c r="F41" s="4">
        <v>6</v>
      </c>
      <c r="G41" s="3"/>
      <c r="H41" s="3"/>
      <c r="I41" s="5" t="s">
        <v>2</v>
      </c>
      <c r="J41" s="20"/>
      <c r="K41" s="20"/>
      <c r="L41" s="21"/>
      <c r="M41" s="65">
        <f>J41*F41</f>
        <v>0</v>
      </c>
      <c r="N41" s="65">
        <f>F41*K41</f>
        <v>0</v>
      </c>
      <c r="O41" s="65">
        <f>M41+N41</f>
        <v>0</v>
      </c>
    </row>
    <row r="42" spans="1:15" ht="24" x14ac:dyDescent="0.25">
      <c r="A42" s="262" t="s">
        <v>3079</v>
      </c>
      <c r="B42" s="285" t="s">
        <v>3608</v>
      </c>
      <c r="C42" s="331"/>
      <c r="D42" s="331"/>
      <c r="E42" s="3" t="s">
        <v>4</v>
      </c>
      <c r="F42" s="4">
        <f>2*F41+F38</f>
        <v>56</v>
      </c>
      <c r="G42" s="3"/>
      <c r="H42" s="3"/>
      <c r="I42" s="5"/>
      <c r="J42" s="20"/>
      <c r="K42" s="20"/>
      <c r="M42" s="65">
        <f t="shared" ref="M42:M46" si="30">J42*F42</f>
        <v>0</v>
      </c>
      <c r="N42" s="65">
        <f t="shared" ref="N42:N46" si="31">F42*K42</f>
        <v>0</v>
      </c>
      <c r="O42" s="65">
        <f t="shared" ref="O42:O46" si="32">M42+N42</f>
        <v>0</v>
      </c>
    </row>
    <row r="43" spans="1:15" x14ac:dyDescent="0.25">
      <c r="A43" s="262" t="s">
        <v>3080</v>
      </c>
      <c r="B43" s="30" t="s">
        <v>85</v>
      </c>
      <c r="C43" s="331"/>
      <c r="D43" s="331"/>
      <c r="E43" s="3" t="s">
        <v>4</v>
      </c>
      <c r="F43" s="4">
        <v>38</v>
      </c>
      <c r="G43" s="3"/>
      <c r="H43" s="3"/>
      <c r="I43" s="5"/>
      <c r="J43" s="20"/>
      <c r="K43" s="20"/>
      <c r="M43" s="65">
        <f t="shared" si="30"/>
        <v>0</v>
      </c>
      <c r="N43" s="65">
        <f t="shared" si="31"/>
        <v>0</v>
      </c>
      <c r="O43" s="65">
        <f t="shared" si="32"/>
        <v>0</v>
      </c>
    </row>
    <row r="44" spans="1:15" ht="13.5" customHeight="1" x14ac:dyDescent="0.25">
      <c r="A44" s="262" t="s">
        <v>3081</v>
      </c>
      <c r="B44" s="30" t="s">
        <v>86</v>
      </c>
      <c r="C44" s="338"/>
      <c r="D44" s="338"/>
      <c r="E44" s="3" t="s">
        <v>4</v>
      </c>
      <c r="F44" s="4">
        <v>19</v>
      </c>
      <c r="G44" s="3"/>
      <c r="H44" s="3"/>
      <c r="I44" s="3"/>
      <c r="J44" s="333"/>
      <c r="K44" s="334"/>
      <c r="M44" s="65">
        <f>J44*F44</f>
        <v>0</v>
      </c>
      <c r="N44" s="65">
        <f>F44*K44</f>
        <v>0</v>
      </c>
      <c r="O44" s="65">
        <f>M44+N44</f>
        <v>0</v>
      </c>
    </row>
    <row r="45" spans="1:15" x14ac:dyDescent="0.25">
      <c r="A45" s="262" t="s">
        <v>3082</v>
      </c>
      <c r="B45" s="30" t="s">
        <v>87</v>
      </c>
      <c r="C45" s="331"/>
      <c r="D45" s="331"/>
      <c r="E45" s="3" t="s">
        <v>4</v>
      </c>
      <c r="F45" s="4"/>
      <c r="G45" s="3"/>
      <c r="H45" s="3"/>
      <c r="I45" s="5"/>
      <c r="J45" s="20"/>
      <c r="K45" s="20"/>
      <c r="M45" s="65">
        <f t="shared" ref="M45" si="33">J45*F45</f>
        <v>0</v>
      </c>
      <c r="N45" s="65">
        <f t="shared" ref="N45" si="34">F45*K45</f>
        <v>0</v>
      </c>
      <c r="O45" s="65">
        <f t="shared" ref="O45" si="35">M45+N45</f>
        <v>0</v>
      </c>
    </row>
    <row r="46" spans="1:15" x14ac:dyDescent="0.25">
      <c r="A46" s="262" t="s">
        <v>3083</v>
      </c>
      <c r="B46" s="30" t="s">
        <v>88</v>
      </c>
      <c r="C46" s="331"/>
      <c r="D46" s="331"/>
      <c r="E46" s="3" t="s">
        <v>4</v>
      </c>
      <c r="F46" s="4"/>
      <c r="G46" s="3"/>
      <c r="H46" s="3"/>
      <c r="I46" s="5"/>
      <c r="J46" s="20"/>
      <c r="K46" s="20"/>
      <c r="M46" s="65">
        <f t="shared" si="30"/>
        <v>0</v>
      </c>
      <c r="N46" s="65">
        <f t="shared" si="31"/>
        <v>0</v>
      </c>
      <c r="O46" s="65">
        <f t="shared" si="32"/>
        <v>0</v>
      </c>
    </row>
    <row r="47" spans="1:15" x14ac:dyDescent="0.25">
      <c r="A47" s="261"/>
      <c r="B47" s="300" t="s">
        <v>70</v>
      </c>
      <c r="C47" s="300"/>
      <c r="D47" s="300"/>
      <c r="E47" s="18"/>
      <c r="F47" s="18"/>
      <c r="G47" s="2"/>
      <c r="H47" s="2"/>
      <c r="I47" s="2"/>
      <c r="J47" s="2"/>
      <c r="K47" s="2"/>
      <c r="M47" s="66"/>
      <c r="N47" s="66"/>
      <c r="O47" s="66"/>
    </row>
    <row r="48" spans="1:15" x14ac:dyDescent="0.25">
      <c r="A48" s="262" t="s">
        <v>3084</v>
      </c>
      <c r="B48" s="30" t="s">
        <v>82</v>
      </c>
      <c r="C48" s="331" t="s">
        <v>3629</v>
      </c>
      <c r="D48" s="331"/>
      <c r="E48" s="3" t="s">
        <v>4</v>
      </c>
      <c r="F48" s="16">
        <v>28</v>
      </c>
      <c r="G48" s="23">
        <f>F48*6</f>
        <v>168</v>
      </c>
      <c r="H48" s="24">
        <f>'Parametry potrubí'!F9*6</f>
        <v>46.8</v>
      </c>
      <c r="I48" s="24">
        <f>H48*F48</f>
        <v>1310.3999999999999</v>
      </c>
      <c r="J48" s="20"/>
      <c r="K48" s="34"/>
      <c r="L48" s="21"/>
      <c r="M48" s="65">
        <f>J48*F48</f>
        <v>0</v>
      </c>
      <c r="N48" s="65">
        <f>F48*K48</f>
        <v>0</v>
      </c>
      <c r="O48" s="65">
        <f>M48+N48</f>
        <v>0</v>
      </c>
    </row>
    <row r="49" spans="1:15" x14ac:dyDescent="0.25">
      <c r="A49" s="262" t="s">
        <v>3085</v>
      </c>
      <c r="B49" s="30" t="s">
        <v>83</v>
      </c>
      <c r="C49" s="331"/>
      <c r="D49" s="331"/>
      <c r="E49" s="3" t="s">
        <v>4</v>
      </c>
      <c r="F49" s="4"/>
      <c r="G49" s="3"/>
      <c r="H49" s="3"/>
      <c r="I49" s="5"/>
      <c r="J49" s="20"/>
      <c r="K49" s="20"/>
      <c r="M49" s="65">
        <f t="shared" ref="M49" si="36">J49*F49</f>
        <v>0</v>
      </c>
      <c r="N49" s="65">
        <f t="shared" ref="N49" si="37">F49*K49</f>
        <v>0</v>
      </c>
      <c r="O49" s="65">
        <f>M49+N49</f>
        <v>0</v>
      </c>
    </row>
    <row r="50" spans="1:15" x14ac:dyDescent="0.25">
      <c r="A50" s="262" t="s">
        <v>3086</v>
      </c>
      <c r="B50" s="30" t="s">
        <v>7</v>
      </c>
      <c r="C50" s="331"/>
      <c r="D50" s="331"/>
      <c r="E50" s="3" t="s">
        <v>1</v>
      </c>
      <c r="F50" s="4"/>
      <c r="G50" s="3"/>
      <c r="H50" s="3"/>
      <c r="I50" s="5"/>
      <c r="J50" s="20"/>
      <c r="K50" s="20"/>
      <c r="M50" s="65">
        <f>J50*F50</f>
        <v>0</v>
      </c>
      <c r="N50" s="65">
        <f>F50*K50</f>
        <v>0</v>
      </c>
      <c r="O50" s="65">
        <f>M50+N50</f>
        <v>0</v>
      </c>
    </row>
    <row r="51" spans="1:15" x14ac:dyDescent="0.25">
      <c r="A51" s="262" t="s">
        <v>3087</v>
      </c>
      <c r="B51" s="30" t="s">
        <v>84</v>
      </c>
      <c r="C51" s="331"/>
      <c r="D51" s="331"/>
      <c r="E51" s="3" t="s">
        <v>4</v>
      </c>
      <c r="F51" s="4">
        <v>6</v>
      </c>
      <c r="G51" s="3"/>
      <c r="H51" s="3"/>
      <c r="I51" s="5" t="s">
        <v>2</v>
      </c>
      <c r="J51" s="20"/>
      <c r="K51" s="20"/>
      <c r="L51" s="21"/>
      <c r="M51" s="65">
        <f>J51*F51</f>
        <v>0</v>
      </c>
      <c r="N51" s="65">
        <f>F51*K51</f>
        <v>0</v>
      </c>
      <c r="O51" s="65">
        <f>M51+N51</f>
        <v>0</v>
      </c>
    </row>
    <row r="52" spans="1:15" ht="24" x14ac:dyDescent="0.25">
      <c r="A52" s="262" t="s">
        <v>3088</v>
      </c>
      <c r="B52" s="285" t="s">
        <v>3608</v>
      </c>
      <c r="C52" s="331"/>
      <c r="D52" s="331"/>
      <c r="E52" s="3" t="s">
        <v>4</v>
      </c>
      <c r="F52" s="4">
        <f>2*F51+F48</f>
        <v>40</v>
      </c>
      <c r="G52" s="3"/>
      <c r="H52" s="3"/>
      <c r="I52" s="5"/>
      <c r="J52" s="20"/>
      <c r="K52" s="27"/>
      <c r="M52" s="65">
        <f>J52*F52</f>
        <v>0</v>
      </c>
      <c r="N52" s="65">
        <f>F52*K52</f>
        <v>0</v>
      </c>
      <c r="O52" s="65">
        <f>M52+N52</f>
        <v>0</v>
      </c>
    </row>
    <row r="53" spans="1:15" x14ac:dyDescent="0.25">
      <c r="A53" s="262" t="s">
        <v>3089</v>
      </c>
      <c r="B53" s="30" t="s">
        <v>85</v>
      </c>
      <c r="C53" s="331"/>
      <c r="D53" s="331"/>
      <c r="E53" s="3" t="s">
        <v>4</v>
      </c>
      <c r="F53" s="4">
        <v>24</v>
      </c>
      <c r="G53" s="3"/>
      <c r="H53" s="3"/>
      <c r="I53" s="5"/>
      <c r="J53" s="20"/>
      <c r="K53" s="27"/>
      <c r="M53" s="65">
        <f t="shared" ref="M53:M56" si="38">J53*F53</f>
        <v>0</v>
      </c>
      <c r="N53" s="65">
        <f t="shared" ref="N53:N56" si="39">F53*K53</f>
        <v>0</v>
      </c>
      <c r="O53" s="65">
        <f t="shared" ref="O53" si="40">M53+N53</f>
        <v>0</v>
      </c>
    </row>
    <row r="54" spans="1:15" x14ac:dyDescent="0.25">
      <c r="A54" s="262" t="s">
        <v>3090</v>
      </c>
      <c r="B54" s="30" t="s">
        <v>86</v>
      </c>
      <c r="C54" s="28"/>
      <c r="D54" s="28"/>
      <c r="E54" s="3" t="s">
        <v>4</v>
      </c>
      <c r="F54" s="4">
        <v>12</v>
      </c>
      <c r="G54" s="3"/>
      <c r="H54" s="3"/>
      <c r="I54" s="5"/>
      <c r="J54" s="333"/>
      <c r="K54" s="334"/>
      <c r="M54" s="65">
        <f>J54*F54</f>
        <v>0</v>
      </c>
      <c r="N54" s="65">
        <f>F54*K54</f>
        <v>0</v>
      </c>
      <c r="O54" s="65">
        <f>M54+N54</f>
        <v>0</v>
      </c>
    </row>
    <row r="55" spans="1:15" x14ac:dyDescent="0.25">
      <c r="A55" s="262" t="s">
        <v>3091</v>
      </c>
      <c r="B55" s="30" t="s">
        <v>87</v>
      </c>
      <c r="C55" s="331"/>
      <c r="D55" s="331"/>
      <c r="E55" s="3" t="s">
        <v>4</v>
      </c>
      <c r="F55" s="4"/>
      <c r="G55" s="3"/>
      <c r="H55" s="3"/>
      <c r="I55" s="5"/>
      <c r="J55" s="20"/>
      <c r="K55" s="20"/>
      <c r="M55" s="65">
        <f t="shared" ref="M55" si="41">J55*F55</f>
        <v>0</v>
      </c>
      <c r="N55" s="65">
        <f t="shared" ref="N55" si="42">F55*K55</f>
        <v>0</v>
      </c>
      <c r="O55" s="65">
        <f>M55+N55</f>
        <v>0</v>
      </c>
    </row>
    <row r="56" spans="1:15" x14ac:dyDescent="0.25">
      <c r="A56" s="262" t="s">
        <v>3092</v>
      </c>
      <c r="B56" s="30" t="s">
        <v>88</v>
      </c>
      <c r="C56" s="331"/>
      <c r="D56" s="331"/>
      <c r="E56" s="3" t="s">
        <v>4</v>
      </c>
      <c r="F56" s="4"/>
      <c r="G56" s="3"/>
      <c r="H56" s="3"/>
      <c r="I56" s="5"/>
      <c r="J56" s="20"/>
      <c r="K56" s="20"/>
      <c r="M56" s="65">
        <f t="shared" si="38"/>
        <v>0</v>
      </c>
      <c r="N56" s="65">
        <f t="shared" si="39"/>
        <v>0</v>
      </c>
      <c r="O56" s="65">
        <f>M56+N56</f>
        <v>0</v>
      </c>
    </row>
    <row r="57" spans="1:15" x14ac:dyDescent="0.25">
      <c r="A57" s="261"/>
      <c r="B57" s="300" t="s">
        <v>1125</v>
      </c>
      <c r="C57" s="300"/>
      <c r="D57" s="300"/>
      <c r="E57" s="18"/>
      <c r="F57" s="18"/>
      <c r="G57" s="2"/>
      <c r="H57" s="2"/>
      <c r="I57" s="2"/>
      <c r="J57" s="2"/>
      <c r="K57" s="2"/>
      <c r="M57" s="66"/>
      <c r="N57" s="66"/>
      <c r="O57" s="66"/>
    </row>
    <row r="58" spans="1:15" x14ac:dyDescent="0.25">
      <c r="A58" s="262" t="s">
        <v>3093</v>
      </c>
      <c r="B58" s="205" t="s">
        <v>1127</v>
      </c>
      <c r="C58" s="331" t="s">
        <v>1126</v>
      </c>
      <c r="D58" s="331"/>
      <c r="E58" s="3" t="s">
        <v>281</v>
      </c>
      <c r="F58" s="4">
        <v>1</v>
      </c>
      <c r="G58" s="3"/>
      <c r="H58" s="3"/>
      <c r="I58" s="5"/>
      <c r="J58" s="20"/>
      <c r="K58" s="20"/>
      <c r="M58" s="65">
        <f>J58*F58</f>
        <v>0</v>
      </c>
      <c r="N58" s="65">
        <f>F58*K58</f>
        <v>0</v>
      </c>
      <c r="O58" s="65">
        <f>M58+N58</f>
        <v>0</v>
      </c>
    </row>
    <row r="59" spans="1:15" x14ac:dyDescent="0.25">
      <c r="A59" s="262" t="s">
        <v>3094</v>
      </c>
      <c r="B59" s="205" t="s">
        <v>1123</v>
      </c>
      <c r="C59" s="331"/>
      <c r="D59" s="331"/>
      <c r="E59" s="3" t="s">
        <v>281</v>
      </c>
      <c r="F59" s="4">
        <v>1</v>
      </c>
      <c r="G59" s="3"/>
      <c r="H59" s="3"/>
      <c r="I59" s="5"/>
      <c r="J59" s="20"/>
      <c r="K59" s="20"/>
      <c r="M59" s="65">
        <f>J59*F59</f>
        <v>0</v>
      </c>
      <c r="N59" s="65">
        <f>F59*K59</f>
        <v>0</v>
      </c>
      <c r="O59" s="65">
        <f>M59+N59</f>
        <v>0</v>
      </c>
    </row>
    <row r="60" spans="1:15" x14ac:dyDescent="0.25">
      <c r="A60" s="262" t="s">
        <v>3095</v>
      </c>
      <c r="B60" s="205" t="s">
        <v>1128</v>
      </c>
      <c r="E60" s="3" t="s">
        <v>281</v>
      </c>
      <c r="F60" s="4">
        <v>1</v>
      </c>
      <c r="G60" s="3"/>
      <c r="H60" s="3"/>
      <c r="I60" s="5"/>
      <c r="J60" s="20"/>
      <c r="K60" s="20"/>
      <c r="M60" s="65">
        <f>J60*F60</f>
        <v>0</v>
      </c>
      <c r="N60" s="65">
        <f>F60*K60</f>
        <v>0</v>
      </c>
      <c r="O60" s="65">
        <f>M60+N60</f>
        <v>0</v>
      </c>
    </row>
    <row r="61" spans="1:15" x14ac:dyDescent="0.25">
      <c r="A61" s="262" t="s">
        <v>3096</v>
      </c>
      <c r="B61" s="205" t="s">
        <v>1124</v>
      </c>
      <c r="C61" s="331"/>
      <c r="D61" s="331"/>
      <c r="E61" s="3" t="s">
        <v>4</v>
      </c>
      <c r="F61" s="4">
        <v>4</v>
      </c>
      <c r="G61" s="3"/>
      <c r="H61" s="3"/>
      <c r="I61" s="5"/>
      <c r="J61" s="20"/>
      <c r="K61" s="20"/>
      <c r="M61" s="65">
        <f>J61*F61</f>
        <v>0</v>
      </c>
      <c r="N61" s="65">
        <f>F61*K61</f>
        <v>0</v>
      </c>
      <c r="O61" s="65">
        <f>M61+N61</f>
        <v>0</v>
      </c>
    </row>
    <row r="62" spans="1:15" ht="24" x14ac:dyDescent="0.25">
      <c r="A62" s="262" t="s">
        <v>3097</v>
      </c>
      <c r="B62" s="205" t="s">
        <v>1131</v>
      </c>
      <c r="C62" s="331"/>
      <c r="D62" s="331"/>
      <c r="E62" s="3" t="s">
        <v>281</v>
      </c>
      <c r="F62" s="4">
        <v>1</v>
      </c>
      <c r="G62" s="3"/>
      <c r="H62" s="3"/>
      <c r="I62" s="5"/>
      <c r="J62" s="20"/>
      <c r="K62" s="20"/>
      <c r="M62" s="65">
        <f>J62*F62</f>
        <v>0</v>
      </c>
      <c r="N62" s="65">
        <f>F62*K62</f>
        <v>0</v>
      </c>
      <c r="O62" s="65">
        <f>M62+N62</f>
        <v>0</v>
      </c>
    </row>
    <row r="63" spans="1:15" x14ac:dyDescent="0.25">
      <c r="A63" s="261" t="s">
        <v>3098</v>
      </c>
      <c r="B63" s="300" t="s">
        <v>1129</v>
      </c>
      <c r="C63" s="300"/>
      <c r="D63" s="300"/>
      <c r="E63" s="18"/>
      <c r="F63" s="18"/>
      <c r="G63" s="2"/>
      <c r="H63" s="2"/>
      <c r="I63" s="2"/>
      <c r="J63" s="2"/>
      <c r="K63" s="2"/>
      <c r="M63" s="66"/>
      <c r="N63" s="66"/>
      <c r="O63" s="66"/>
    </row>
    <row r="64" spans="1:15" x14ac:dyDescent="0.25">
      <c r="A64" s="262" t="s">
        <v>3099</v>
      </c>
      <c r="B64" s="205" t="s">
        <v>1130</v>
      </c>
      <c r="C64" s="331" t="s">
        <v>1126</v>
      </c>
      <c r="D64" s="331"/>
      <c r="E64" s="3" t="s">
        <v>281</v>
      </c>
      <c r="F64" s="4">
        <v>1</v>
      </c>
      <c r="G64" s="3"/>
      <c r="H64" s="3"/>
      <c r="I64" s="5"/>
      <c r="J64" s="20"/>
      <c r="K64" s="20"/>
      <c r="M64" s="65">
        <f>J64*F64</f>
        <v>0</v>
      </c>
      <c r="N64" s="65">
        <f>F64*K64</f>
        <v>0</v>
      </c>
      <c r="O64" s="65">
        <f>M64+N64</f>
        <v>0</v>
      </c>
    </row>
    <row r="65" spans="1:15" x14ac:dyDescent="0.25">
      <c r="A65" s="262" t="s">
        <v>3100</v>
      </c>
      <c r="B65" s="205" t="s">
        <v>1123</v>
      </c>
      <c r="C65" s="331"/>
      <c r="D65" s="331"/>
      <c r="E65" s="3" t="s">
        <v>281</v>
      </c>
      <c r="F65" s="4">
        <v>1</v>
      </c>
      <c r="G65" s="3"/>
      <c r="H65" s="3"/>
      <c r="I65" s="5"/>
      <c r="J65" s="20"/>
      <c r="K65" s="20"/>
      <c r="M65" s="65">
        <f>J65*F65</f>
        <v>0</v>
      </c>
      <c r="N65" s="65">
        <f>F65*K65</f>
        <v>0</v>
      </c>
      <c r="O65" s="65">
        <f>M65+N65</f>
        <v>0</v>
      </c>
    </row>
    <row r="66" spans="1:15" x14ac:dyDescent="0.25">
      <c r="A66" s="262" t="s">
        <v>3101</v>
      </c>
      <c r="B66" s="205" t="s">
        <v>1128</v>
      </c>
      <c r="E66" s="3" t="s">
        <v>281</v>
      </c>
      <c r="F66" s="4">
        <v>1</v>
      </c>
      <c r="G66" s="3"/>
      <c r="H66" s="3"/>
      <c r="I66" s="5"/>
      <c r="J66" s="20"/>
      <c r="K66" s="20"/>
      <c r="M66" s="65">
        <f>J66*F66</f>
        <v>0</v>
      </c>
      <c r="N66" s="65">
        <f>F66*K66</f>
        <v>0</v>
      </c>
      <c r="O66" s="65">
        <f>M66+N66</f>
        <v>0</v>
      </c>
    </row>
    <row r="67" spans="1:15" x14ac:dyDescent="0.25">
      <c r="A67" s="262" t="s">
        <v>3102</v>
      </c>
      <c r="B67" s="205" t="s">
        <v>1124</v>
      </c>
      <c r="C67" s="331"/>
      <c r="D67" s="331"/>
      <c r="E67" s="3" t="s">
        <v>4</v>
      </c>
      <c r="F67" s="4">
        <v>9</v>
      </c>
      <c r="G67" s="3"/>
      <c r="H67" s="3"/>
      <c r="I67" s="5"/>
      <c r="J67" s="20"/>
      <c r="K67" s="20"/>
      <c r="M67" s="65">
        <f>J67*F67</f>
        <v>0</v>
      </c>
      <c r="N67" s="65">
        <f>F67*K67</f>
        <v>0</v>
      </c>
      <c r="O67" s="65">
        <f>M67+N67</f>
        <v>0</v>
      </c>
    </row>
    <row r="68" spans="1:15" ht="24" x14ac:dyDescent="0.25">
      <c r="A68" s="262" t="s">
        <v>3103</v>
      </c>
      <c r="B68" s="205" t="s">
        <v>1131</v>
      </c>
      <c r="C68" s="331"/>
      <c r="D68" s="331"/>
      <c r="E68" s="3" t="s">
        <v>281</v>
      </c>
      <c r="F68" s="4">
        <v>1</v>
      </c>
      <c r="G68" s="3"/>
      <c r="H68" s="3"/>
      <c r="I68" s="5"/>
      <c r="J68" s="20"/>
      <c r="K68" s="20"/>
      <c r="M68" s="65">
        <f>J68*F68</f>
        <v>0</v>
      </c>
      <c r="N68" s="65">
        <f>F68*K68</f>
        <v>0</v>
      </c>
      <c r="O68" s="65">
        <f>M68+N68</f>
        <v>0</v>
      </c>
    </row>
    <row r="69" spans="1:15" x14ac:dyDescent="0.25">
      <c r="A69" s="261"/>
      <c r="B69" s="300" t="s">
        <v>1132</v>
      </c>
      <c r="C69" s="300"/>
      <c r="D69" s="300"/>
      <c r="E69" s="18"/>
      <c r="F69" s="18"/>
      <c r="G69" s="2"/>
      <c r="H69" s="2"/>
      <c r="I69" s="2"/>
      <c r="J69" s="2"/>
      <c r="K69" s="2"/>
      <c r="M69" s="66"/>
      <c r="N69" s="66"/>
      <c r="O69" s="66"/>
    </row>
    <row r="70" spans="1:15" x14ac:dyDescent="0.25">
      <c r="A70" s="262" t="s">
        <v>3104</v>
      </c>
      <c r="B70" s="205" t="s">
        <v>1133</v>
      </c>
      <c r="C70" s="331" t="s">
        <v>1134</v>
      </c>
      <c r="D70" s="331"/>
      <c r="E70" s="3" t="s">
        <v>281</v>
      </c>
      <c r="F70" s="4">
        <v>1</v>
      </c>
      <c r="G70" s="3"/>
      <c r="H70" s="3"/>
      <c r="I70" s="5"/>
      <c r="J70" s="20"/>
      <c r="K70" s="20"/>
      <c r="M70" s="65">
        <f t="shared" ref="M70:M74" si="43">J70*F70</f>
        <v>0</v>
      </c>
      <c r="N70" s="65">
        <f t="shared" ref="N70:N74" si="44">F70*K70</f>
        <v>0</v>
      </c>
      <c r="O70" s="65">
        <f t="shared" ref="O70:O74" si="45">M70+N70</f>
        <v>0</v>
      </c>
    </row>
    <row r="71" spans="1:15" x14ac:dyDescent="0.25">
      <c r="A71" s="262" t="s">
        <v>3105</v>
      </c>
      <c r="B71" s="205" t="s">
        <v>1123</v>
      </c>
      <c r="C71" s="205"/>
      <c r="D71" s="205"/>
      <c r="E71" s="3" t="s">
        <v>281</v>
      </c>
      <c r="F71" s="4">
        <v>1</v>
      </c>
      <c r="G71" s="3"/>
      <c r="H71" s="3"/>
      <c r="I71" s="5"/>
      <c r="J71" s="20"/>
      <c r="K71" s="20"/>
      <c r="M71" s="65">
        <f t="shared" si="43"/>
        <v>0</v>
      </c>
      <c r="N71" s="65">
        <f t="shared" si="44"/>
        <v>0</v>
      </c>
      <c r="O71" s="65">
        <f t="shared" si="45"/>
        <v>0</v>
      </c>
    </row>
    <row r="72" spans="1:15" x14ac:dyDescent="0.25">
      <c r="A72" s="262" t="s">
        <v>3106</v>
      </c>
      <c r="B72" s="205" t="s">
        <v>1128</v>
      </c>
      <c r="C72" s="205"/>
      <c r="D72" s="205"/>
      <c r="E72" s="3" t="s">
        <v>281</v>
      </c>
      <c r="F72" s="4">
        <v>1</v>
      </c>
      <c r="G72" s="3"/>
      <c r="H72" s="3"/>
      <c r="I72" s="5"/>
      <c r="J72" s="20"/>
      <c r="K72" s="20"/>
      <c r="M72" s="65">
        <f t="shared" si="43"/>
        <v>0</v>
      </c>
      <c r="N72" s="65">
        <f t="shared" si="44"/>
        <v>0</v>
      </c>
      <c r="O72" s="65">
        <f t="shared" si="45"/>
        <v>0</v>
      </c>
    </row>
    <row r="73" spans="1:15" x14ac:dyDescent="0.25">
      <c r="A73" s="262" t="s">
        <v>3107</v>
      </c>
      <c r="B73" s="205" t="s">
        <v>1124</v>
      </c>
      <c r="C73" s="205"/>
      <c r="D73" s="205"/>
      <c r="E73" s="3" t="s">
        <v>4</v>
      </c>
      <c r="F73" s="4">
        <v>5</v>
      </c>
      <c r="G73" s="3"/>
      <c r="H73" s="3"/>
      <c r="I73" s="5"/>
      <c r="J73" s="20"/>
      <c r="K73" s="20"/>
      <c r="M73" s="65">
        <f t="shared" si="43"/>
        <v>0</v>
      </c>
      <c r="N73" s="65">
        <f t="shared" si="44"/>
        <v>0</v>
      </c>
      <c r="O73" s="65">
        <f t="shared" si="45"/>
        <v>0</v>
      </c>
    </row>
    <row r="74" spans="1:15" x14ac:dyDescent="0.25">
      <c r="A74" s="262" t="s">
        <v>3108</v>
      </c>
      <c r="B74" s="331" t="s">
        <v>1131</v>
      </c>
      <c r="C74" s="331"/>
      <c r="D74" s="331"/>
      <c r="E74" s="3" t="s">
        <v>281</v>
      </c>
      <c r="F74" s="4">
        <v>1</v>
      </c>
      <c r="G74" s="3"/>
      <c r="H74" s="3"/>
      <c r="I74" s="5"/>
      <c r="J74" s="20"/>
      <c r="K74" s="20"/>
      <c r="M74" s="65">
        <f t="shared" si="43"/>
        <v>0</v>
      </c>
      <c r="N74" s="65">
        <f t="shared" si="44"/>
        <v>0</v>
      </c>
      <c r="O74" s="65">
        <f t="shared" si="45"/>
        <v>0</v>
      </c>
    </row>
    <row r="75" spans="1:15" x14ac:dyDescent="0.25">
      <c r="A75" s="9"/>
      <c r="B75" s="9"/>
      <c r="C75" s="10"/>
      <c r="D75" s="11"/>
      <c r="E75" s="12"/>
      <c r="F75" s="11"/>
      <c r="G75" s="13"/>
      <c r="H75" s="13"/>
      <c r="I75" s="13"/>
      <c r="J75" s="13"/>
      <c r="K75" s="13"/>
      <c r="M75" s="13"/>
      <c r="N75" s="13"/>
      <c r="O75" s="13"/>
    </row>
    <row r="76" spans="1:15" x14ac:dyDescent="0.25">
      <c r="A76" s="262"/>
      <c r="B76" s="14"/>
      <c r="G76" s="25"/>
      <c r="L76" s="22"/>
    </row>
    <row r="77" spans="1:15" x14ac:dyDescent="0.25">
      <c r="A77" s="262"/>
      <c r="B77" s="15"/>
      <c r="L77" s="22"/>
      <c r="M77" s="332" t="s">
        <v>11</v>
      </c>
      <c r="N77" s="332"/>
      <c r="O77" s="332"/>
    </row>
    <row r="78" spans="1:15" x14ac:dyDescent="0.25">
      <c r="A78" s="262"/>
      <c r="M78" s="68">
        <f>SUM(M8:M74)</f>
        <v>0</v>
      </c>
      <c r="N78" s="68">
        <f>SUM(N8:N74)</f>
        <v>0</v>
      </c>
      <c r="O78" s="69">
        <f>SUM(O8:O74)</f>
        <v>0</v>
      </c>
    </row>
    <row r="79" spans="1:15" x14ac:dyDescent="0.25">
      <c r="A79" s="262"/>
      <c r="B79" s="6"/>
      <c r="E79" s="7"/>
      <c r="F79" s="8"/>
      <c r="G79" s="7"/>
      <c r="H79" s="7"/>
    </row>
    <row r="80" spans="1:15" x14ac:dyDescent="0.25">
      <c r="A80" s="262"/>
      <c r="B80" s="6"/>
      <c r="E80" s="7"/>
      <c r="F80" s="8"/>
      <c r="G80" s="7"/>
      <c r="H80" s="7"/>
    </row>
    <row r="81" spans="1:8" x14ac:dyDescent="0.25">
      <c r="A81" s="262"/>
      <c r="B81" s="6"/>
      <c r="E81" s="7"/>
      <c r="F81" s="8"/>
      <c r="G81" s="7"/>
      <c r="H81" s="7"/>
    </row>
    <row r="82" spans="1:8" x14ac:dyDescent="0.25">
      <c r="A82" s="262"/>
      <c r="B82" s="6"/>
      <c r="E82" s="7"/>
      <c r="F82" s="8"/>
      <c r="G82" s="7"/>
      <c r="H82" s="7"/>
    </row>
    <row r="83" spans="1:8" x14ac:dyDescent="0.25">
      <c r="A83" s="262"/>
      <c r="B83" s="6"/>
      <c r="E83" s="7"/>
      <c r="F83" s="8"/>
      <c r="G83" s="7"/>
      <c r="H83" s="7"/>
    </row>
  </sheetData>
  <mergeCells count="71">
    <mergeCell ref="C1:K2"/>
    <mergeCell ref="D3:J4"/>
    <mergeCell ref="J14:K14"/>
    <mergeCell ref="F5:I5"/>
    <mergeCell ref="J5:K5"/>
    <mergeCell ref="C12:D12"/>
    <mergeCell ref="C13:D13"/>
    <mergeCell ref="M5:O5"/>
    <mergeCell ref="B7:D7"/>
    <mergeCell ref="C9:D9"/>
    <mergeCell ref="C8:D8"/>
    <mergeCell ref="C11:D11"/>
    <mergeCell ref="C10:D10"/>
    <mergeCell ref="C16:D16"/>
    <mergeCell ref="C15:D15"/>
    <mergeCell ref="C26:D26"/>
    <mergeCell ref="C24:D24"/>
    <mergeCell ref="J24:K24"/>
    <mergeCell ref="C20:D20"/>
    <mergeCell ref="B17:D17"/>
    <mergeCell ref="C18:D18"/>
    <mergeCell ref="C21:D21"/>
    <mergeCell ref="C22:D22"/>
    <mergeCell ref="C23:D23"/>
    <mergeCell ref="C19:D19"/>
    <mergeCell ref="C25:D25"/>
    <mergeCell ref="B27:D27"/>
    <mergeCell ref="C28:D28"/>
    <mergeCell ref="C31:D31"/>
    <mergeCell ref="C32:D32"/>
    <mergeCell ref="C33:D33"/>
    <mergeCell ref="C29:D29"/>
    <mergeCell ref="J44:K44"/>
    <mergeCell ref="C40:D40"/>
    <mergeCell ref="C36:D36"/>
    <mergeCell ref="J34:K34"/>
    <mergeCell ref="C30:D30"/>
    <mergeCell ref="B37:D37"/>
    <mergeCell ref="C38:D38"/>
    <mergeCell ref="C41:D41"/>
    <mergeCell ref="C35:D35"/>
    <mergeCell ref="C39:D39"/>
    <mergeCell ref="C42:D42"/>
    <mergeCell ref="C43:D43"/>
    <mergeCell ref="C46:D46"/>
    <mergeCell ref="C44:D44"/>
    <mergeCell ref="C45:D45"/>
    <mergeCell ref="C70:D70"/>
    <mergeCell ref="B47:D47"/>
    <mergeCell ref="C48:D48"/>
    <mergeCell ref="C51:D51"/>
    <mergeCell ref="C52:D52"/>
    <mergeCell ref="C49:D49"/>
    <mergeCell ref="C50:D50"/>
    <mergeCell ref="C53:D53"/>
    <mergeCell ref="C56:D56"/>
    <mergeCell ref="J54:K54"/>
    <mergeCell ref="M77:O77"/>
    <mergeCell ref="C55:D55"/>
    <mergeCell ref="B57:D57"/>
    <mergeCell ref="C58:D58"/>
    <mergeCell ref="C59:D59"/>
    <mergeCell ref="C61:D61"/>
    <mergeCell ref="C62:D62"/>
    <mergeCell ref="B63:D63"/>
    <mergeCell ref="C64:D64"/>
    <mergeCell ref="C65:D65"/>
    <mergeCell ref="C67:D67"/>
    <mergeCell ref="C68:D68"/>
    <mergeCell ref="B69:D69"/>
    <mergeCell ref="B74:D74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6" fitToHeight="0" orientation="landscape" errors="blank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D5558-E95B-4AED-9302-8F6631C2D99C}">
  <sheetPr>
    <outlinePr summaryBelow="0"/>
    <pageSetUpPr fitToPage="1"/>
  </sheetPr>
  <dimension ref="A1:O42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4.28515625" customWidth="1"/>
    <col min="2" max="2" width="43.7109375" customWidth="1"/>
    <col min="3" max="3" width="14.7109375" customWidth="1"/>
    <col min="4" max="4" width="70.140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10.42578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1110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29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1072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3109</v>
      </c>
      <c r="B8" s="30" t="s">
        <v>82</v>
      </c>
      <c r="C8" s="331" t="s">
        <v>3626</v>
      </c>
      <c r="D8" s="331"/>
      <c r="E8" s="3" t="s">
        <v>4</v>
      </c>
      <c r="F8" s="16">
        <v>20</v>
      </c>
      <c r="G8" s="23">
        <f>F8*6</f>
        <v>120</v>
      </c>
      <c r="H8" s="24">
        <f>'Parametry potrubí'!F13*6</f>
        <v>133.19999999999999</v>
      </c>
      <c r="I8" s="24">
        <f>H8*F8</f>
        <v>2664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ht="15" customHeight="1" x14ac:dyDescent="0.25">
      <c r="A9" s="262" t="s">
        <v>3110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x14ac:dyDescent="0.25">
      <c r="A10" s="262" t="s">
        <v>3111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3112</v>
      </c>
      <c r="B11" s="30" t="s">
        <v>84</v>
      </c>
      <c r="C11" s="331"/>
      <c r="D11" s="331"/>
      <c r="E11" s="3" t="s">
        <v>4</v>
      </c>
      <c r="F11" s="4">
        <v>4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ht="15" customHeight="1" x14ac:dyDescent="0.25">
      <c r="A12" s="262" t="s">
        <v>3113</v>
      </c>
      <c r="B12" s="285" t="s">
        <v>3608</v>
      </c>
      <c r="C12" s="331"/>
      <c r="D12" s="331"/>
      <c r="E12" s="3" t="s">
        <v>4</v>
      </c>
      <c r="F12" s="4">
        <f>2*F11+F8</f>
        <v>28</v>
      </c>
      <c r="G12" s="3"/>
      <c r="H12" s="3"/>
      <c r="I12" s="5"/>
      <c r="J12" s="20"/>
      <c r="K12" s="20"/>
      <c r="M12" s="65">
        <f t="shared" ref="M12:M16" si="3">J12*F12</f>
        <v>0</v>
      </c>
      <c r="N12" s="65">
        <f t="shared" ref="N12:N16" si="4">F12*K12</f>
        <v>0</v>
      </c>
      <c r="O12" s="65">
        <f t="shared" ref="O12:O16" si="5">M12+N12</f>
        <v>0</v>
      </c>
    </row>
    <row r="13" spans="1:15" ht="15" customHeight="1" x14ac:dyDescent="0.25">
      <c r="A13" s="262" t="s">
        <v>3114</v>
      </c>
      <c r="B13" s="30" t="s">
        <v>85</v>
      </c>
      <c r="C13" s="331"/>
      <c r="D13" s="331"/>
      <c r="E13" s="3" t="s">
        <v>4</v>
      </c>
      <c r="F13" s="4">
        <f>F14*2</f>
        <v>16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x14ac:dyDescent="0.25">
      <c r="A14" s="262" t="s">
        <v>3115</v>
      </c>
      <c r="B14" s="30" t="s">
        <v>86</v>
      </c>
      <c r="C14" s="28"/>
      <c r="D14" s="28"/>
      <c r="E14" s="3" t="s">
        <v>4</v>
      </c>
      <c r="F14" s="4">
        <v>8</v>
      </c>
      <c r="G14" s="3"/>
      <c r="H14" s="3"/>
      <c r="I14" s="5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ht="15" customHeight="1" x14ac:dyDescent="0.25">
      <c r="A15" s="262" t="s">
        <v>3116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ref="M15" si="6">J15*F15</f>
        <v>0</v>
      </c>
      <c r="N15" s="65">
        <f t="shared" ref="N15" si="7">F15*K15</f>
        <v>0</v>
      </c>
      <c r="O15" s="65">
        <f t="shared" ref="O15" si="8">M15+N15</f>
        <v>0</v>
      </c>
    </row>
    <row r="16" spans="1:15" ht="15" customHeight="1" x14ac:dyDescent="0.25">
      <c r="A16" s="262" t="s">
        <v>3117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3"/>
        <v>0</v>
      </c>
      <c r="N16" s="65">
        <f t="shared" si="4"/>
        <v>0</v>
      </c>
      <c r="O16" s="65">
        <f t="shared" si="5"/>
        <v>0</v>
      </c>
    </row>
    <row r="17" spans="1:15" ht="15.75" customHeight="1" x14ac:dyDescent="0.25">
      <c r="A17" s="2"/>
      <c r="B17" s="300" t="s">
        <v>1167</v>
      </c>
      <c r="C17" s="300"/>
      <c r="D17" s="300"/>
      <c r="E17" s="18"/>
      <c r="F17" s="18"/>
      <c r="G17" s="2"/>
      <c r="H17" s="2"/>
      <c r="I17" s="2"/>
      <c r="J17" s="26"/>
      <c r="K17" s="26"/>
      <c r="M17" s="2"/>
      <c r="N17" s="2"/>
      <c r="O17" s="2"/>
    </row>
    <row r="18" spans="1:15" ht="15" customHeight="1" x14ac:dyDescent="0.25">
      <c r="A18" s="262" t="s">
        <v>3118</v>
      </c>
      <c r="B18" s="205" t="s">
        <v>1168</v>
      </c>
      <c r="C18" s="331" t="s">
        <v>1171</v>
      </c>
      <c r="D18" s="331"/>
      <c r="E18" s="3" t="s">
        <v>281</v>
      </c>
      <c r="F18" s="4">
        <v>1</v>
      </c>
      <c r="G18" s="3"/>
      <c r="H18" s="3"/>
      <c r="I18" s="5"/>
      <c r="J18" s="20"/>
      <c r="K18" s="20"/>
      <c r="M18" s="65">
        <f t="shared" ref="M18:M20" si="9">J18*F18</f>
        <v>0</v>
      </c>
      <c r="N18" s="65">
        <f t="shared" ref="N18:N20" si="10">F18*K18</f>
        <v>0</v>
      </c>
      <c r="O18" s="65">
        <f t="shared" ref="O18:O20" si="11">M18+N18</f>
        <v>0</v>
      </c>
    </row>
    <row r="19" spans="1:15" ht="15" customHeight="1" x14ac:dyDescent="0.25">
      <c r="A19" s="262" t="s">
        <v>3119</v>
      </c>
      <c r="B19" s="216" t="s">
        <v>1123</v>
      </c>
      <c r="C19" s="336"/>
      <c r="D19" s="336"/>
      <c r="E19" s="213" t="s">
        <v>281</v>
      </c>
      <c r="F19" s="214">
        <v>1</v>
      </c>
      <c r="G19" s="3"/>
      <c r="H19" s="3"/>
      <c r="I19" s="5"/>
      <c r="J19" s="20"/>
      <c r="K19" s="20"/>
      <c r="M19" s="65">
        <f t="shared" si="9"/>
        <v>0</v>
      </c>
      <c r="N19" s="65">
        <f t="shared" si="10"/>
        <v>0</v>
      </c>
      <c r="O19" s="65">
        <f t="shared" si="11"/>
        <v>0</v>
      </c>
    </row>
    <row r="20" spans="1:15" ht="15" customHeight="1" x14ac:dyDescent="0.25">
      <c r="A20" s="262" t="s">
        <v>3120</v>
      </c>
      <c r="B20" s="336" t="s">
        <v>1131</v>
      </c>
      <c r="C20" s="336"/>
      <c r="D20" s="336"/>
      <c r="E20" s="213" t="s">
        <v>281</v>
      </c>
      <c r="F20" s="214">
        <v>1</v>
      </c>
      <c r="G20" s="3"/>
      <c r="H20" s="3"/>
      <c r="I20" s="5"/>
      <c r="J20" s="20"/>
      <c r="K20" s="20"/>
      <c r="M20" s="65">
        <f t="shared" si="9"/>
        <v>0</v>
      </c>
      <c r="N20" s="65">
        <f t="shared" si="10"/>
        <v>0</v>
      </c>
      <c r="O20" s="65">
        <f t="shared" si="11"/>
        <v>0</v>
      </c>
    </row>
    <row r="21" spans="1:15" x14ac:dyDescent="0.25">
      <c r="A21" s="9"/>
      <c r="B21" s="9"/>
      <c r="C21" s="10"/>
      <c r="D21" s="11"/>
      <c r="E21" s="12"/>
      <c r="F21" s="11"/>
      <c r="G21" s="13"/>
      <c r="H21" s="13"/>
      <c r="I21" s="13"/>
      <c r="J21" s="13"/>
      <c r="K21" s="13"/>
      <c r="M21" s="13"/>
      <c r="N21" s="13"/>
      <c r="O21" s="13"/>
    </row>
    <row r="22" spans="1:15" x14ac:dyDescent="0.25">
      <c r="B22" s="14"/>
      <c r="G22" s="25"/>
      <c r="L22" s="22"/>
    </row>
    <row r="23" spans="1:15" x14ac:dyDescent="0.25">
      <c r="B23" s="15"/>
      <c r="L23" s="22"/>
      <c r="M23" s="332" t="s">
        <v>11</v>
      </c>
      <c r="N23" s="332"/>
      <c r="O23" s="332"/>
    </row>
    <row r="24" spans="1:15" x14ac:dyDescent="0.25">
      <c r="M24" s="68">
        <f>SUM(M8:M20)</f>
        <v>0</v>
      </c>
      <c r="N24" s="68">
        <f>SUM(N8:N20)</f>
        <v>0</v>
      </c>
      <c r="O24" s="69">
        <f>SUM(O8:O20)</f>
        <v>0</v>
      </c>
    </row>
    <row r="25" spans="1:15" x14ac:dyDescent="0.25">
      <c r="B25" s="6"/>
      <c r="E25" s="7"/>
      <c r="F25" s="8"/>
      <c r="G25" s="7"/>
      <c r="H25" s="7"/>
    </row>
    <row r="26" spans="1:15" x14ac:dyDescent="0.25">
      <c r="B26" s="6"/>
      <c r="E26" s="7"/>
      <c r="F26" s="8"/>
      <c r="G26" s="7"/>
      <c r="H26" s="7"/>
    </row>
    <row r="27" spans="1:15" x14ac:dyDescent="0.25">
      <c r="B27" s="6"/>
      <c r="E27" s="7"/>
      <c r="F27" s="8"/>
      <c r="G27" s="7"/>
      <c r="H27" s="7"/>
    </row>
    <row r="28" spans="1:15" x14ac:dyDescent="0.25">
      <c r="B28" s="6"/>
      <c r="E28" s="7"/>
      <c r="F28" s="8"/>
      <c r="G28" s="7"/>
      <c r="H28" s="7"/>
    </row>
    <row r="29" spans="1:15" x14ac:dyDescent="0.25">
      <c r="B29" s="6"/>
      <c r="E29" s="7"/>
      <c r="F29" s="8"/>
      <c r="G29" s="7"/>
      <c r="H29" s="7"/>
    </row>
    <row r="42" spans="4:4" x14ac:dyDescent="0.25">
      <c r="D42" s="83"/>
    </row>
  </sheetData>
  <mergeCells count="20">
    <mergeCell ref="C1:K2"/>
    <mergeCell ref="D3:J4"/>
    <mergeCell ref="B7:D7"/>
    <mergeCell ref="C9:D9"/>
    <mergeCell ref="C15:D15"/>
    <mergeCell ref="F5:I5"/>
    <mergeCell ref="J5:K5"/>
    <mergeCell ref="M5:O5"/>
    <mergeCell ref="M23:O23"/>
    <mergeCell ref="C10:D10"/>
    <mergeCell ref="C8:D8"/>
    <mergeCell ref="C11:D11"/>
    <mergeCell ref="C12:D12"/>
    <mergeCell ref="C13:D13"/>
    <mergeCell ref="C16:D16"/>
    <mergeCell ref="J14:K14"/>
    <mergeCell ref="B17:D17"/>
    <mergeCell ref="C19:D19"/>
    <mergeCell ref="C18:D18"/>
    <mergeCell ref="B20:D20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6" fitToHeight="0" orientation="landscape" errors="blank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DF1AE-BFEE-41B6-8676-49F845FCB224}">
  <sheetPr>
    <outlinePr summaryBelow="0"/>
    <pageSetUpPr fitToPage="1"/>
  </sheetPr>
  <dimension ref="A1:O29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2.85546875" customWidth="1"/>
    <col min="2" max="2" width="42.42578125" customWidth="1"/>
    <col min="3" max="3" width="14.5703125" customWidth="1"/>
    <col min="4" max="4" width="70.28515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1111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31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1065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3121</v>
      </c>
      <c r="B8" s="30" t="s">
        <v>82</v>
      </c>
      <c r="C8" s="331" t="s">
        <v>3615</v>
      </c>
      <c r="D8" s="331"/>
      <c r="E8" s="3" t="s">
        <v>4</v>
      </c>
      <c r="F8" s="16">
        <v>20</v>
      </c>
      <c r="G8" s="23">
        <f>F8*6</f>
        <v>120</v>
      </c>
      <c r="H8" s="24">
        <f>'Parametry potrubí'!$F$14*6</f>
        <v>196.79999999999998</v>
      </c>
      <c r="I8" s="24">
        <f>H8*F8</f>
        <v>3935.9999999999995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x14ac:dyDescent="0.25">
      <c r="A9" s="262" t="s">
        <v>3122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x14ac:dyDescent="0.25">
      <c r="A10" s="262" t="s">
        <v>3123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3124</v>
      </c>
      <c r="B11" s="30" t="s">
        <v>84</v>
      </c>
      <c r="C11" s="331"/>
      <c r="D11" s="331"/>
      <c r="E11" s="3" t="s">
        <v>4</v>
      </c>
      <c r="F11" s="4">
        <v>4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ht="15" customHeight="1" x14ac:dyDescent="0.25">
      <c r="A12" s="262" t="s">
        <v>3125</v>
      </c>
      <c r="B12" s="285" t="s">
        <v>3608</v>
      </c>
      <c r="C12" s="331"/>
      <c r="D12" s="331"/>
      <c r="E12" s="3" t="s">
        <v>4</v>
      </c>
      <c r="F12" s="4">
        <f>2*F11+F8</f>
        <v>28</v>
      </c>
      <c r="G12" s="3"/>
      <c r="H12" s="3"/>
      <c r="I12" s="5"/>
      <c r="J12" s="20"/>
      <c r="K12" s="20"/>
      <c r="M12" s="65">
        <f t="shared" ref="M12:M16" si="3">J12*F12</f>
        <v>0</v>
      </c>
      <c r="N12" s="65">
        <f t="shared" ref="N12:N16" si="4">F12*K12</f>
        <v>0</v>
      </c>
      <c r="O12" s="65">
        <f t="shared" ref="O12:O16" si="5">M12+N12</f>
        <v>0</v>
      </c>
    </row>
    <row r="13" spans="1:15" x14ac:dyDescent="0.25">
      <c r="A13" s="262" t="s">
        <v>3126</v>
      </c>
      <c r="B13" s="30" t="s">
        <v>85</v>
      </c>
      <c r="C13" s="331"/>
      <c r="D13" s="331"/>
      <c r="E13" s="3" t="s">
        <v>4</v>
      </c>
      <c r="F13" s="4">
        <f>2*F14</f>
        <v>16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x14ac:dyDescent="0.25">
      <c r="A14" s="262" t="s">
        <v>3127</v>
      </c>
      <c r="B14" s="30" t="s">
        <v>86</v>
      </c>
      <c r="C14" s="331"/>
      <c r="D14" s="331"/>
      <c r="E14" s="3" t="s">
        <v>4</v>
      </c>
      <c r="F14" s="4">
        <v>8</v>
      </c>
      <c r="G14" s="3"/>
      <c r="H14" s="3"/>
      <c r="I14" s="3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x14ac:dyDescent="0.25">
      <c r="A15" s="262" t="s">
        <v>3128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ref="M15" si="6">J15*F15</f>
        <v>0</v>
      </c>
      <c r="N15" s="65">
        <f t="shared" ref="N15" si="7">F15*K15</f>
        <v>0</v>
      </c>
      <c r="O15" s="65">
        <f t="shared" ref="O15" si="8">M15+N15</f>
        <v>0</v>
      </c>
    </row>
    <row r="16" spans="1:15" x14ac:dyDescent="0.25">
      <c r="A16" s="262" t="s">
        <v>3129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3"/>
        <v>0</v>
      </c>
      <c r="N16" s="65">
        <f t="shared" si="4"/>
        <v>0</v>
      </c>
      <c r="O16" s="65">
        <f t="shared" si="5"/>
        <v>0</v>
      </c>
    </row>
    <row r="17" spans="1:15" ht="15.75" customHeight="1" x14ac:dyDescent="0.25">
      <c r="A17" s="2"/>
      <c r="B17" s="300" t="s">
        <v>3659</v>
      </c>
      <c r="C17" s="300"/>
      <c r="D17" s="300"/>
      <c r="E17" s="18"/>
      <c r="F17" s="18"/>
      <c r="G17" s="2"/>
      <c r="H17" s="2"/>
      <c r="I17" s="2"/>
      <c r="J17" s="26"/>
      <c r="K17" s="26"/>
      <c r="M17" s="2"/>
      <c r="N17" s="2"/>
      <c r="O17" s="2"/>
    </row>
    <row r="18" spans="1:15" ht="15" customHeight="1" x14ac:dyDescent="0.25">
      <c r="A18" s="286" t="s">
        <v>3656</v>
      </c>
      <c r="B18" s="286" t="s">
        <v>1168</v>
      </c>
      <c r="C18" s="331" t="s">
        <v>1170</v>
      </c>
      <c r="D18" s="331"/>
      <c r="E18" s="3" t="s">
        <v>281</v>
      </c>
      <c r="F18" s="4">
        <v>1</v>
      </c>
      <c r="G18" s="3"/>
      <c r="H18" s="3"/>
      <c r="I18" s="5"/>
      <c r="J18" s="20"/>
      <c r="K18" s="20"/>
      <c r="M18" s="65">
        <f t="shared" ref="M18:M20" si="9">J18*F18</f>
        <v>0</v>
      </c>
      <c r="N18" s="65">
        <f t="shared" ref="N18:N20" si="10">F18*K18</f>
        <v>0</v>
      </c>
      <c r="O18" s="65">
        <f t="shared" ref="O18:O20" si="11">M18+N18</f>
        <v>0</v>
      </c>
    </row>
    <row r="19" spans="1:15" ht="15" customHeight="1" x14ac:dyDescent="0.25">
      <c r="A19" s="286" t="s">
        <v>3657</v>
      </c>
      <c r="B19" s="287" t="s">
        <v>1123</v>
      </c>
      <c r="C19" s="336"/>
      <c r="D19" s="336"/>
      <c r="E19" s="213" t="s">
        <v>281</v>
      </c>
      <c r="F19" s="214">
        <v>1</v>
      </c>
      <c r="G19" s="3"/>
      <c r="H19" s="3"/>
      <c r="I19" s="5"/>
      <c r="J19" s="20"/>
      <c r="K19" s="20"/>
      <c r="M19" s="65">
        <f t="shared" si="9"/>
        <v>0</v>
      </c>
      <c r="N19" s="65">
        <f t="shared" si="10"/>
        <v>0</v>
      </c>
      <c r="O19" s="65">
        <f t="shared" si="11"/>
        <v>0</v>
      </c>
    </row>
    <row r="20" spans="1:15" ht="15" customHeight="1" x14ac:dyDescent="0.25">
      <c r="A20" s="286" t="s">
        <v>3658</v>
      </c>
      <c r="B20" s="336" t="s">
        <v>1131</v>
      </c>
      <c r="C20" s="336"/>
      <c r="D20" s="336"/>
      <c r="E20" s="213" t="s">
        <v>281</v>
      </c>
      <c r="F20" s="214">
        <v>1</v>
      </c>
      <c r="G20" s="3"/>
      <c r="H20" s="3"/>
      <c r="I20" s="5"/>
      <c r="J20" s="20"/>
      <c r="K20" s="20"/>
      <c r="M20" s="65">
        <f t="shared" si="9"/>
        <v>0</v>
      </c>
      <c r="N20" s="65">
        <f t="shared" si="10"/>
        <v>0</v>
      </c>
      <c r="O20" s="65">
        <f t="shared" si="11"/>
        <v>0</v>
      </c>
    </row>
    <row r="21" spans="1:15" x14ac:dyDescent="0.25">
      <c r="A21" s="9"/>
      <c r="B21" s="9"/>
      <c r="C21" s="10"/>
      <c r="D21" s="11"/>
      <c r="E21" s="12"/>
      <c r="F21" s="11"/>
      <c r="G21" s="13"/>
      <c r="H21" s="13"/>
      <c r="I21" s="13"/>
      <c r="J21" s="13"/>
      <c r="K21" s="13"/>
      <c r="M21" s="13"/>
      <c r="N21" s="13"/>
      <c r="O21" s="13"/>
    </row>
    <row r="22" spans="1:15" x14ac:dyDescent="0.25">
      <c r="B22" s="14"/>
      <c r="G22" s="25"/>
      <c r="L22" s="22"/>
    </row>
    <row r="23" spans="1:15" x14ac:dyDescent="0.25">
      <c r="B23" s="15"/>
      <c r="L23" s="22"/>
      <c r="M23" s="332" t="s">
        <v>11</v>
      </c>
      <c r="N23" s="332"/>
      <c r="O23" s="332"/>
    </row>
    <row r="24" spans="1:15" x14ac:dyDescent="0.25">
      <c r="M24" s="68">
        <f>SUM(M7:M16)</f>
        <v>0</v>
      </c>
      <c r="N24" s="68">
        <f>SUM(N7:N16)</f>
        <v>0</v>
      </c>
      <c r="O24" s="69">
        <f>SUM(O7:O16)</f>
        <v>0</v>
      </c>
    </row>
    <row r="25" spans="1:15" x14ac:dyDescent="0.25">
      <c r="B25" s="6"/>
      <c r="E25" s="7"/>
      <c r="F25" s="8"/>
      <c r="G25" s="7"/>
      <c r="H25" s="7"/>
    </row>
    <row r="26" spans="1:15" x14ac:dyDescent="0.25">
      <c r="B26" s="6"/>
      <c r="E26" s="7"/>
      <c r="F26" s="8"/>
      <c r="G26" s="7"/>
      <c r="H26" s="7"/>
    </row>
    <row r="27" spans="1:15" x14ac:dyDescent="0.25">
      <c r="B27" s="6"/>
      <c r="E27" s="7"/>
      <c r="F27" s="8"/>
      <c r="G27" s="7"/>
      <c r="H27" s="7"/>
    </row>
    <row r="28" spans="1:15" x14ac:dyDescent="0.25">
      <c r="B28" s="6"/>
      <c r="E28" s="7"/>
      <c r="F28" s="8"/>
      <c r="G28" s="7"/>
      <c r="H28" s="7"/>
    </row>
    <row r="29" spans="1:15" x14ac:dyDescent="0.25">
      <c r="B29" s="6"/>
      <c r="E29" s="7"/>
      <c r="F29" s="8"/>
      <c r="G29" s="7"/>
      <c r="H29" s="7"/>
    </row>
  </sheetData>
  <mergeCells count="21">
    <mergeCell ref="C16:D16"/>
    <mergeCell ref="C14:D14"/>
    <mergeCell ref="J14:K14"/>
    <mergeCell ref="C10:D10"/>
    <mergeCell ref="M23:O23"/>
    <mergeCell ref="C15:D15"/>
    <mergeCell ref="B17:D17"/>
    <mergeCell ref="C18:D18"/>
    <mergeCell ref="C19:D19"/>
    <mergeCell ref="B20:D20"/>
    <mergeCell ref="B7:D7"/>
    <mergeCell ref="C8:D8"/>
    <mergeCell ref="C11:D11"/>
    <mergeCell ref="C12:D12"/>
    <mergeCell ref="C13:D13"/>
    <mergeCell ref="C9:D9"/>
    <mergeCell ref="F5:I5"/>
    <mergeCell ref="J5:K5"/>
    <mergeCell ref="M5:O5"/>
    <mergeCell ref="C1:K2"/>
    <mergeCell ref="D3:J4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6" fitToHeight="0" orientation="landscape" errors="blank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977F-A3E5-4F98-ACC4-AFB8636793E1}">
  <sheetPr>
    <outlinePr summaryBelow="0"/>
    <pageSetUpPr fitToPage="1"/>
  </sheetPr>
  <dimension ref="A1:O74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2.7109375" customWidth="1"/>
    <col min="2" max="2" width="43.42578125" customWidth="1"/>
    <col min="3" max="3" width="14.5703125" customWidth="1"/>
    <col min="4" max="4" width="70.140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1112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31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61"/>
      <c r="B7" s="300" t="s">
        <v>71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3130</v>
      </c>
      <c r="B8" s="30" t="s">
        <v>82</v>
      </c>
      <c r="C8" s="331" t="s">
        <v>3625</v>
      </c>
      <c r="D8" s="331"/>
      <c r="E8" s="3" t="s">
        <v>4</v>
      </c>
      <c r="F8" s="16">
        <v>4</v>
      </c>
      <c r="G8" s="23">
        <f>F8*6</f>
        <v>24</v>
      </c>
      <c r="H8" s="24">
        <f>'Parametry potrubí'!F12*6</f>
        <v>102.60000000000001</v>
      </c>
      <c r="I8" s="24">
        <f>H8*F8</f>
        <v>410.40000000000003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x14ac:dyDescent="0.25">
      <c r="A9" s="262" t="s">
        <v>3131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ht="12" customHeight="1" x14ac:dyDescent="0.25">
      <c r="A10" s="262" t="s">
        <v>3132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3133</v>
      </c>
      <c r="B11" s="30" t="s">
        <v>84</v>
      </c>
      <c r="C11" s="331"/>
      <c r="D11" s="331"/>
      <c r="E11" s="3" t="s">
        <v>4</v>
      </c>
      <c r="F11" s="4">
        <v>4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x14ac:dyDescent="0.25">
      <c r="A12" s="262" t="s">
        <v>3134</v>
      </c>
      <c r="B12" s="285" t="s">
        <v>3608</v>
      </c>
      <c r="C12" s="331"/>
      <c r="D12" s="331"/>
      <c r="E12" s="3" t="s">
        <v>4</v>
      </c>
      <c r="F12" s="4">
        <f>2*F11+F8</f>
        <v>12</v>
      </c>
      <c r="G12" s="3"/>
      <c r="H12" s="3"/>
      <c r="I12" s="5"/>
      <c r="J12" s="20"/>
      <c r="K12" s="20"/>
      <c r="M12" s="65">
        <f t="shared" ref="M12:M16" si="3">J12*F12</f>
        <v>0</v>
      </c>
      <c r="N12" s="65">
        <f t="shared" ref="N12:N16" si="4">F12*K12</f>
        <v>0</v>
      </c>
      <c r="O12" s="65">
        <f t="shared" ref="O12:O16" si="5">M12+N12</f>
        <v>0</v>
      </c>
    </row>
    <row r="13" spans="1:15" x14ac:dyDescent="0.25">
      <c r="A13" s="262" t="s">
        <v>3135</v>
      </c>
      <c r="B13" s="30" t="s">
        <v>85</v>
      </c>
      <c r="C13" s="331"/>
      <c r="D13" s="331"/>
      <c r="E13" s="3" t="s">
        <v>4</v>
      </c>
      <c r="F13" s="4">
        <f>2*F14</f>
        <v>6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x14ac:dyDescent="0.25">
      <c r="A14" s="262" t="s">
        <v>3136</v>
      </c>
      <c r="B14" s="30" t="s">
        <v>86</v>
      </c>
      <c r="C14" s="30"/>
      <c r="D14" s="30"/>
      <c r="E14" s="3" t="s">
        <v>4</v>
      </c>
      <c r="F14" s="4">
        <v>3</v>
      </c>
      <c r="G14" s="3"/>
      <c r="H14" s="3"/>
      <c r="I14" s="5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x14ac:dyDescent="0.25">
      <c r="A15" s="262" t="s">
        <v>3137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ref="M15" si="6">J15*F15</f>
        <v>0</v>
      </c>
      <c r="N15" s="65">
        <f t="shared" ref="N15" si="7">F15*K15</f>
        <v>0</v>
      </c>
      <c r="O15" s="65">
        <f t="shared" ref="O15" si="8">M15+N15</f>
        <v>0</v>
      </c>
    </row>
    <row r="16" spans="1:15" x14ac:dyDescent="0.25">
      <c r="A16" s="262" t="s">
        <v>3138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3"/>
        <v>0</v>
      </c>
      <c r="N16" s="65">
        <f t="shared" si="4"/>
        <v>0</v>
      </c>
      <c r="O16" s="65">
        <f t="shared" si="5"/>
        <v>0</v>
      </c>
    </row>
    <row r="17" spans="1:15" ht="15.75" customHeight="1" x14ac:dyDescent="0.25">
      <c r="A17" s="261"/>
      <c r="B17" s="300" t="s">
        <v>73</v>
      </c>
      <c r="C17" s="300"/>
      <c r="D17" s="300"/>
      <c r="E17" s="18"/>
      <c r="F17" s="18"/>
      <c r="G17" s="2"/>
      <c r="H17" s="2"/>
      <c r="I17" s="2"/>
      <c r="J17" s="26"/>
      <c r="K17" s="26"/>
      <c r="M17" s="66"/>
      <c r="N17" s="66"/>
      <c r="O17" s="66"/>
    </row>
    <row r="18" spans="1:15" ht="15" customHeight="1" x14ac:dyDescent="0.25">
      <c r="A18" s="262" t="s">
        <v>3139</v>
      </c>
      <c r="B18" s="30" t="s">
        <v>82</v>
      </c>
      <c r="C18" s="331" t="s">
        <v>3625</v>
      </c>
      <c r="D18" s="331"/>
      <c r="E18" s="3" t="s">
        <v>4</v>
      </c>
      <c r="F18" s="16">
        <v>10</v>
      </c>
      <c r="G18" s="23">
        <f>F18*6</f>
        <v>60</v>
      </c>
      <c r="H18" s="24">
        <f>'Parametry potrubí'!F12*6</f>
        <v>102.60000000000001</v>
      </c>
      <c r="I18" s="24">
        <f>H18*F18</f>
        <v>1026</v>
      </c>
      <c r="J18" s="20"/>
      <c r="K18" s="20"/>
      <c r="L18" s="21"/>
      <c r="M18" s="65">
        <f>J18*F18</f>
        <v>0</v>
      </c>
      <c r="N18" s="65">
        <f>F18*K18</f>
        <v>0</v>
      </c>
      <c r="O18" s="65">
        <f>M18+N18</f>
        <v>0</v>
      </c>
    </row>
    <row r="19" spans="1:15" x14ac:dyDescent="0.25">
      <c r="A19" s="262" t="s">
        <v>3140</v>
      </c>
      <c r="B19" s="30" t="s">
        <v>83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>
        <f t="shared" ref="M19" si="9">J19*F19</f>
        <v>0</v>
      </c>
      <c r="N19" s="65">
        <f t="shared" ref="N19" si="10">F19*K19</f>
        <v>0</v>
      </c>
      <c r="O19" s="65">
        <f t="shared" ref="O19" si="11">M19+N19</f>
        <v>0</v>
      </c>
    </row>
    <row r="20" spans="1:15" x14ac:dyDescent="0.25">
      <c r="A20" s="262" t="s">
        <v>3141</v>
      </c>
      <c r="B20" s="30" t="s">
        <v>7</v>
      </c>
      <c r="C20" s="331"/>
      <c r="D20" s="331"/>
      <c r="E20" s="3" t="s">
        <v>1</v>
      </c>
      <c r="F20" s="4"/>
      <c r="G20" s="3"/>
      <c r="H20" s="3"/>
      <c r="I20" s="5"/>
      <c r="J20" s="20"/>
      <c r="K20" s="20"/>
      <c r="M20" s="65">
        <f>J20*F20</f>
        <v>0</v>
      </c>
      <c r="N20" s="65">
        <f>F20*K20</f>
        <v>0</v>
      </c>
      <c r="O20" s="65">
        <f>M20+N20</f>
        <v>0</v>
      </c>
    </row>
    <row r="21" spans="1:15" x14ac:dyDescent="0.25">
      <c r="A21" s="262" t="s">
        <v>3142</v>
      </c>
      <c r="B21" s="30" t="s">
        <v>84</v>
      </c>
      <c r="C21" s="331"/>
      <c r="D21" s="331"/>
      <c r="E21" s="3" t="s">
        <v>4</v>
      </c>
      <c r="F21" s="4">
        <v>2</v>
      </c>
      <c r="G21" s="3"/>
      <c r="H21" s="3"/>
      <c r="I21" s="5" t="s">
        <v>2</v>
      </c>
      <c r="J21" s="20"/>
      <c r="K21" s="20"/>
      <c r="L21" s="21"/>
      <c r="M21" s="65">
        <f>J21*F21</f>
        <v>0</v>
      </c>
      <c r="N21" s="65">
        <f>F21*K21</f>
        <v>0</v>
      </c>
      <c r="O21" s="65">
        <f>M21+N21</f>
        <v>0</v>
      </c>
    </row>
    <row r="22" spans="1:15" ht="15.75" customHeight="1" x14ac:dyDescent="0.25">
      <c r="A22" s="262" t="s">
        <v>3143</v>
      </c>
      <c r="B22" s="285" t="s">
        <v>3608</v>
      </c>
      <c r="C22" s="331"/>
      <c r="D22" s="331"/>
      <c r="E22" s="3" t="s">
        <v>4</v>
      </c>
      <c r="F22" s="4">
        <f>2*F21+F18</f>
        <v>14</v>
      </c>
      <c r="G22" s="3"/>
      <c r="H22" s="3"/>
      <c r="I22" s="5"/>
      <c r="J22" s="20"/>
      <c r="K22" s="20"/>
      <c r="M22" s="65">
        <f t="shared" ref="M22:M26" si="12">J22*F22</f>
        <v>0</v>
      </c>
      <c r="N22" s="65">
        <f t="shared" ref="N22:N26" si="13">F22*K22</f>
        <v>0</v>
      </c>
      <c r="O22" s="65">
        <f t="shared" ref="O22:O26" si="14">M22+N22</f>
        <v>0</v>
      </c>
    </row>
    <row r="23" spans="1:15" x14ac:dyDescent="0.25">
      <c r="A23" s="262" t="s">
        <v>3144</v>
      </c>
      <c r="B23" s="30" t="s">
        <v>85</v>
      </c>
      <c r="C23" s="331"/>
      <c r="D23" s="331"/>
      <c r="E23" s="3" t="s">
        <v>4</v>
      </c>
      <c r="F23" s="4">
        <f>F24*2</f>
        <v>8</v>
      </c>
      <c r="G23" s="3"/>
      <c r="H23" s="3"/>
      <c r="I23" s="5"/>
      <c r="J23" s="20"/>
      <c r="K23" s="20"/>
      <c r="M23" s="65">
        <f t="shared" si="12"/>
        <v>0</v>
      </c>
      <c r="N23" s="65">
        <f t="shared" si="13"/>
        <v>0</v>
      </c>
      <c r="O23" s="65">
        <f t="shared" si="14"/>
        <v>0</v>
      </c>
    </row>
    <row r="24" spans="1:15" ht="13.5" customHeight="1" x14ac:dyDescent="0.25">
      <c r="A24" s="262" t="s">
        <v>3145</v>
      </c>
      <c r="B24" s="30" t="s">
        <v>86</v>
      </c>
      <c r="C24" s="338"/>
      <c r="D24" s="338"/>
      <c r="E24" s="3" t="s">
        <v>4</v>
      </c>
      <c r="F24" s="4">
        <v>4</v>
      </c>
      <c r="G24" s="3"/>
      <c r="H24" s="3"/>
      <c r="I24" s="3"/>
      <c r="J24" s="333"/>
      <c r="K24" s="334"/>
      <c r="M24" s="65">
        <f>J24*F24</f>
        <v>0</v>
      </c>
      <c r="N24" s="65">
        <f>F24*K24</f>
        <v>0</v>
      </c>
      <c r="O24" s="65">
        <f>M24+N24</f>
        <v>0</v>
      </c>
    </row>
    <row r="25" spans="1:15" x14ac:dyDescent="0.25">
      <c r="A25" s="262" t="s">
        <v>3146</v>
      </c>
      <c r="B25" s="30" t="s">
        <v>87</v>
      </c>
      <c r="C25" s="331"/>
      <c r="D25" s="331"/>
      <c r="E25" s="3" t="s">
        <v>4</v>
      </c>
      <c r="F25" s="4"/>
      <c r="G25" s="3"/>
      <c r="H25" s="3"/>
      <c r="I25" s="5"/>
      <c r="J25" s="20"/>
      <c r="K25" s="20"/>
      <c r="M25" s="65">
        <f t="shared" ref="M25" si="15">J25*F25</f>
        <v>0</v>
      </c>
      <c r="N25" s="65">
        <f t="shared" ref="N25" si="16">F25*K25</f>
        <v>0</v>
      </c>
      <c r="O25" s="65">
        <f t="shared" ref="O25" si="17">M25+N25</f>
        <v>0</v>
      </c>
    </row>
    <row r="26" spans="1:15" x14ac:dyDescent="0.25">
      <c r="A26" s="262" t="s">
        <v>3147</v>
      </c>
      <c r="B26" s="30" t="s">
        <v>88</v>
      </c>
      <c r="C26" s="331"/>
      <c r="D26" s="331"/>
      <c r="E26" s="3" t="s">
        <v>4</v>
      </c>
      <c r="F26" s="4"/>
      <c r="G26" s="3"/>
      <c r="H26" s="3"/>
      <c r="I26" s="5"/>
      <c r="J26" s="20"/>
      <c r="K26" s="20"/>
      <c r="M26" s="65">
        <f t="shared" si="12"/>
        <v>0</v>
      </c>
      <c r="N26" s="65">
        <f t="shared" si="13"/>
        <v>0</v>
      </c>
      <c r="O26" s="65">
        <f t="shared" si="14"/>
        <v>0</v>
      </c>
    </row>
    <row r="27" spans="1:15" ht="15.75" customHeight="1" x14ac:dyDescent="0.25">
      <c r="A27" s="261"/>
      <c r="B27" s="300" t="s">
        <v>72</v>
      </c>
      <c r="C27" s="300"/>
      <c r="D27" s="300"/>
      <c r="E27" s="18"/>
      <c r="F27" s="18"/>
      <c r="G27" s="2"/>
      <c r="H27" s="2"/>
      <c r="I27" s="2"/>
      <c r="J27" s="2"/>
      <c r="K27" s="2"/>
      <c r="M27" s="66"/>
      <c r="N27" s="66"/>
      <c r="O27" s="66"/>
    </row>
    <row r="28" spans="1:15" ht="15" customHeight="1" x14ac:dyDescent="0.25">
      <c r="A28" s="262" t="s">
        <v>3148</v>
      </c>
      <c r="B28" s="30" t="s">
        <v>82</v>
      </c>
      <c r="C28" s="331" t="s">
        <v>3628</v>
      </c>
      <c r="D28" s="331"/>
      <c r="E28" s="3" t="s">
        <v>4</v>
      </c>
      <c r="F28" s="16">
        <v>2</v>
      </c>
      <c r="G28" s="23">
        <f>F28*6</f>
        <v>12</v>
      </c>
      <c r="H28" s="24">
        <f>'Parametry potrubí'!$F$11*6</f>
        <v>84.6</v>
      </c>
      <c r="I28" s="24">
        <f>H28*F28</f>
        <v>169.2</v>
      </c>
      <c r="J28" s="20"/>
      <c r="K28" s="34"/>
      <c r="L28" s="21"/>
      <c r="M28" s="65">
        <f>J28*F28</f>
        <v>0</v>
      </c>
      <c r="N28" s="65">
        <f>F28*K28</f>
        <v>0</v>
      </c>
      <c r="O28" s="65">
        <f>M28+N28</f>
        <v>0</v>
      </c>
    </row>
    <row r="29" spans="1:15" ht="15" customHeight="1" x14ac:dyDescent="0.25">
      <c r="A29" s="262" t="s">
        <v>3149</v>
      </c>
      <c r="B29" s="30" t="s">
        <v>83</v>
      </c>
      <c r="C29" s="331"/>
      <c r="D29" s="331"/>
      <c r="E29" s="3" t="s">
        <v>4</v>
      </c>
      <c r="F29" s="4"/>
      <c r="G29" s="3"/>
      <c r="H29" s="3"/>
      <c r="I29" s="5"/>
      <c r="J29" s="20"/>
      <c r="K29" s="20"/>
      <c r="M29" s="65">
        <f t="shared" ref="M29" si="18">J29*F29</f>
        <v>0</v>
      </c>
      <c r="N29" s="65">
        <f t="shared" ref="N29" si="19">F29*K29</f>
        <v>0</v>
      </c>
      <c r="O29" s="65">
        <f t="shared" ref="O29" si="20">M29+N29</f>
        <v>0</v>
      </c>
    </row>
    <row r="30" spans="1:15" x14ac:dyDescent="0.25">
      <c r="A30" s="262" t="s">
        <v>3150</v>
      </c>
      <c r="B30" s="30" t="s">
        <v>7</v>
      </c>
      <c r="C30" s="331"/>
      <c r="D30" s="331"/>
      <c r="E30" s="3" t="s">
        <v>1</v>
      </c>
      <c r="F30" s="4"/>
      <c r="G30" s="3"/>
      <c r="H30" s="3"/>
      <c r="I30" s="5"/>
      <c r="J30" s="20"/>
      <c r="K30" s="20"/>
      <c r="M30" s="65">
        <f>J30*F30</f>
        <v>0</v>
      </c>
      <c r="N30" s="65">
        <f>F30*K30</f>
        <v>0</v>
      </c>
      <c r="O30" s="65">
        <f>M30+N30</f>
        <v>0</v>
      </c>
    </row>
    <row r="31" spans="1:15" x14ac:dyDescent="0.25">
      <c r="A31" s="262" t="s">
        <v>3151</v>
      </c>
      <c r="B31" s="30" t="s">
        <v>84</v>
      </c>
      <c r="C31" s="331"/>
      <c r="D31" s="331"/>
      <c r="E31" s="3" t="s">
        <v>4</v>
      </c>
      <c r="F31" s="4">
        <v>2</v>
      </c>
      <c r="G31" s="3"/>
      <c r="H31" s="3"/>
      <c r="I31" s="5" t="s">
        <v>2</v>
      </c>
      <c r="J31" s="20"/>
      <c r="K31" s="20"/>
      <c r="L31" s="21"/>
      <c r="M31" s="65">
        <f>J31*F31</f>
        <v>0</v>
      </c>
      <c r="N31" s="65">
        <f>F31*K31</f>
        <v>0</v>
      </c>
      <c r="O31" s="65">
        <f>M31+N31</f>
        <v>0</v>
      </c>
    </row>
    <row r="32" spans="1:15" ht="15" customHeight="1" x14ac:dyDescent="0.25">
      <c r="A32" s="262" t="s">
        <v>3152</v>
      </c>
      <c r="B32" s="285" t="s">
        <v>3608</v>
      </c>
      <c r="C32" s="331"/>
      <c r="D32" s="331"/>
      <c r="E32" s="3" t="s">
        <v>4</v>
      </c>
      <c r="F32" s="4">
        <f>2*F31+F28</f>
        <v>6</v>
      </c>
      <c r="G32" s="3"/>
      <c r="H32" s="3"/>
      <c r="I32" s="5"/>
      <c r="J32" s="20"/>
      <c r="K32" s="27"/>
      <c r="M32" s="65">
        <f>J32*F32</f>
        <v>0</v>
      </c>
      <c r="N32" s="65">
        <f>F32*K32</f>
        <v>0</v>
      </c>
      <c r="O32" s="65">
        <f>M32+N32</f>
        <v>0</v>
      </c>
    </row>
    <row r="33" spans="1:15" ht="15" customHeight="1" x14ac:dyDescent="0.25">
      <c r="A33" s="262" t="s">
        <v>3153</v>
      </c>
      <c r="B33" s="30" t="s">
        <v>85</v>
      </c>
      <c r="C33" s="331"/>
      <c r="D33" s="331"/>
      <c r="E33" s="3" t="s">
        <v>4</v>
      </c>
      <c r="F33" s="4">
        <f>F34*2</f>
        <v>4</v>
      </c>
      <c r="G33" s="3"/>
      <c r="H33" s="3"/>
      <c r="I33" s="5"/>
      <c r="J33" s="20"/>
      <c r="K33" s="27"/>
      <c r="M33" s="65">
        <f t="shared" ref="M33:M36" si="21">J33*F33</f>
        <v>0</v>
      </c>
      <c r="N33" s="65">
        <f t="shared" ref="N33:N36" si="22">F33*K33</f>
        <v>0</v>
      </c>
      <c r="O33" s="65">
        <f t="shared" ref="O33:O36" si="23">M33+N33</f>
        <v>0</v>
      </c>
    </row>
    <row r="34" spans="1:15" x14ac:dyDescent="0.25">
      <c r="A34" s="262" t="s">
        <v>3154</v>
      </c>
      <c r="B34" s="30" t="s">
        <v>86</v>
      </c>
      <c r="C34" s="30"/>
      <c r="D34" s="30"/>
      <c r="E34" s="3" t="s">
        <v>4</v>
      </c>
      <c r="F34" s="4">
        <v>2</v>
      </c>
      <c r="G34" s="3"/>
      <c r="H34" s="3"/>
      <c r="I34" s="5"/>
      <c r="J34" s="333"/>
      <c r="K34" s="334"/>
      <c r="M34" s="65">
        <f>J34*F34</f>
        <v>0</v>
      </c>
      <c r="N34" s="65">
        <f>F34*K34</f>
        <v>0</v>
      </c>
      <c r="O34" s="65">
        <f>M34+N34</f>
        <v>0</v>
      </c>
    </row>
    <row r="35" spans="1:15" ht="15" customHeight="1" x14ac:dyDescent="0.25">
      <c r="A35" s="262" t="s">
        <v>3155</v>
      </c>
      <c r="B35" s="30" t="s">
        <v>87</v>
      </c>
      <c r="C35" s="331"/>
      <c r="D35" s="331"/>
      <c r="E35" s="3" t="s">
        <v>4</v>
      </c>
      <c r="F35" s="4"/>
      <c r="G35" s="3"/>
      <c r="H35" s="3"/>
      <c r="I35" s="5"/>
      <c r="J35" s="20"/>
      <c r="K35" s="20"/>
      <c r="M35" s="65">
        <f t="shared" ref="M35" si="24">J35*F35</f>
        <v>0</v>
      </c>
      <c r="N35" s="65">
        <f t="shared" ref="N35" si="25">F35*K35</f>
        <v>0</v>
      </c>
      <c r="O35" s="65">
        <f t="shared" ref="O35" si="26">M35+N35</f>
        <v>0</v>
      </c>
    </row>
    <row r="36" spans="1:15" ht="15" customHeight="1" x14ac:dyDescent="0.25">
      <c r="A36" s="262" t="s">
        <v>3156</v>
      </c>
      <c r="B36" s="30" t="s">
        <v>88</v>
      </c>
      <c r="C36" s="331"/>
      <c r="D36" s="331"/>
      <c r="E36" s="3" t="s">
        <v>4</v>
      </c>
      <c r="F36" s="4"/>
      <c r="G36" s="3"/>
      <c r="H36" s="3"/>
      <c r="I36" s="5"/>
      <c r="J36" s="20"/>
      <c r="K36" s="20"/>
      <c r="M36" s="65">
        <f t="shared" si="21"/>
        <v>0</v>
      </c>
      <c r="N36" s="65">
        <f t="shared" si="22"/>
        <v>0</v>
      </c>
      <c r="O36" s="65">
        <f t="shared" si="23"/>
        <v>0</v>
      </c>
    </row>
    <row r="37" spans="1:15" x14ac:dyDescent="0.25">
      <c r="A37" s="261"/>
      <c r="B37" s="300" t="s">
        <v>74</v>
      </c>
      <c r="C37" s="300"/>
      <c r="D37" s="300"/>
      <c r="E37" s="18"/>
      <c r="F37" s="18"/>
      <c r="G37" s="2"/>
      <c r="H37" s="2"/>
      <c r="I37" s="2"/>
      <c r="J37" s="26"/>
      <c r="K37" s="26"/>
      <c r="M37" s="66"/>
      <c r="N37" s="66"/>
      <c r="O37" s="66"/>
    </row>
    <row r="38" spans="1:15" x14ac:dyDescent="0.25">
      <c r="A38" s="262" t="s">
        <v>3157</v>
      </c>
      <c r="B38" s="30" t="s">
        <v>82</v>
      </c>
      <c r="C38" s="331" t="s">
        <v>3630</v>
      </c>
      <c r="D38" s="331"/>
      <c r="E38" s="3" t="s">
        <v>4</v>
      </c>
      <c r="F38" s="16">
        <v>4</v>
      </c>
      <c r="G38" s="23">
        <f>F38*6</f>
        <v>24</v>
      </c>
      <c r="H38" s="24">
        <f>'Parametry potrubí'!$F$10*6</f>
        <v>58.199999999999996</v>
      </c>
      <c r="I38" s="24">
        <f>H38*F38</f>
        <v>232.79999999999998</v>
      </c>
      <c r="J38" s="20"/>
      <c r="K38" s="20"/>
      <c r="L38" s="21"/>
      <c r="M38" s="65">
        <f>J38*F38</f>
        <v>0</v>
      </c>
      <c r="N38" s="65">
        <f>F38*K38</f>
        <v>0</v>
      </c>
      <c r="O38" s="65">
        <f>M38+N38</f>
        <v>0</v>
      </c>
    </row>
    <row r="39" spans="1:15" x14ac:dyDescent="0.25">
      <c r="A39" s="262" t="s">
        <v>3158</v>
      </c>
      <c r="B39" s="30" t="s">
        <v>83</v>
      </c>
      <c r="C39" s="331"/>
      <c r="D39" s="331"/>
      <c r="E39" s="3" t="s">
        <v>4</v>
      </c>
      <c r="F39" s="4"/>
      <c r="G39" s="3"/>
      <c r="H39" s="3"/>
      <c r="I39" s="5"/>
      <c r="J39" s="20"/>
      <c r="K39" s="20"/>
      <c r="M39" s="65">
        <f t="shared" ref="M39" si="27">J39*F39</f>
        <v>0</v>
      </c>
      <c r="N39" s="65">
        <f t="shared" ref="N39" si="28">F39*K39</f>
        <v>0</v>
      </c>
      <c r="O39" s="65">
        <f t="shared" ref="O39" si="29">M39+N39</f>
        <v>0</v>
      </c>
    </row>
    <row r="40" spans="1:15" x14ac:dyDescent="0.25">
      <c r="A40" s="262" t="s">
        <v>3159</v>
      </c>
      <c r="B40" s="30" t="s">
        <v>7</v>
      </c>
      <c r="C40" s="331"/>
      <c r="D40" s="331"/>
      <c r="E40" s="3" t="s">
        <v>1</v>
      </c>
      <c r="F40" s="4"/>
      <c r="G40" s="3"/>
      <c r="H40" s="3"/>
      <c r="I40" s="5"/>
      <c r="J40" s="20"/>
      <c r="K40" s="20"/>
      <c r="M40" s="65">
        <f>J40*F40</f>
        <v>0</v>
      </c>
      <c r="N40" s="65">
        <f>F40*K40</f>
        <v>0</v>
      </c>
      <c r="O40" s="65">
        <f>M40+N40</f>
        <v>0</v>
      </c>
    </row>
    <row r="41" spans="1:15" x14ac:dyDescent="0.25">
      <c r="A41" s="262" t="s">
        <v>3160</v>
      </c>
      <c r="B41" s="30" t="s">
        <v>84</v>
      </c>
      <c r="C41" s="331"/>
      <c r="D41" s="331"/>
      <c r="E41" s="3" t="s">
        <v>4</v>
      </c>
      <c r="F41" s="4">
        <v>4</v>
      </c>
      <c r="G41" s="3"/>
      <c r="H41" s="3"/>
      <c r="I41" s="5" t="s">
        <v>2</v>
      </c>
      <c r="J41" s="20"/>
      <c r="K41" s="20"/>
      <c r="L41" s="21"/>
      <c r="M41" s="65">
        <f>J41*F41</f>
        <v>0</v>
      </c>
      <c r="N41" s="65">
        <f>F41*K41</f>
        <v>0</v>
      </c>
      <c r="O41" s="65">
        <f>M41+N41</f>
        <v>0</v>
      </c>
    </row>
    <row r="42" spans="1:15" ht="15.75" customHeight="1" x14ac:dyDescent="0.25">
      <c r="A42" s="262" t="s">
        <v>3161</v>
      </c>
      <c r="B42" s="285" t="s">
        <v>3608</v>
      </c>
      <c r="C42" s="331"/>
      <c r="D42" s="331"/>
      <c r="E42" s="3" t="s">
        <v>4</v>
      </c>
      <c r="F42" s="4">
        <f>2*F41+F38</f>
        <v>12</v>
      </c>
      <c r="G42" s="3"/>
      <c r="H42" s="3"/>
      <c r="I42" s="5"/>
      <c r="J42" s="20"/>
      <c r="K42" s="20"/>
      <c r="M42" s="65">
        <f t="shared" ref="M42:M46" si="30">J42*F42</f>
        <v>0</v>
      </c>
      <c r="N42" s="65">
        <f t="shared" ref="N42:N46" si="31">F42*K42</f>
        <v>0</v>
      </c>
      <c r="O42" s="65">
        <f t="shared" ref="O42:O46" si="32">M42+N42</f>
        <v>0</v>
      </c>
    </row>
    <row r="43" spans="1:15" x14ac:dyDescent="0.25">
      <c r="A43" s="262" t="s">
        <v>3162</v>
      </c>
      <c r="B43" s="30" t="s">
        <v>85</v>
      </c>
      <c r="C43" s="331"/>
      <c r="D43" s="331"/>
      <c r="E43" s="3" t="s">
        <v>4</v>
      </c>
      <c r="F43" s="4">
        <f>F44*2</f>
        <v>4</v>
      </c>
      <c r="G43" s="3"/>
      <c r="H43" s="3"/>
      <c r="I43" s="5"/>
      <c r="J43" s="20"/>
      <c r="K43" s="20"/>
      <c r="M43" s="65">
        <f t="shared" si="30"/>
        <v>0</v>
      </c>
      <c r="N43" s="65">
        <f t="shared" si="31"/>
        <v>0</v>
      </c>
      <c r="O43" s="65">
        <f t="shared" si="32"/>
        <v>0</v>
      </c>
    </row>
    <row r="44" spans="1:15" x14ac:dyDescent="0.25">
      <c r="A44" s="262" t="s">
        <v>3163</v>
      </c>
      <c r="B44" s="30" t="s">
        <v>86</v>
      </c>
      <c r="C44" s="30"/>
      <c r="D44" s="30"/>
      <c r="E44" s="3" t="s">
        <v>4</v>
      </c>
      <c r="F44" s="4">
        <v>2</v>
      </c>
      <c r="G44" s="3"/>
      <c r="H44" s="3"/>
      <c r="I44" s="5"/>
      <c r="J44" s="333"/>
      <c r="K44" s="334"/>
      <c r="M44" s="65">
        <f>J44*F44</f>
        <v>0</v>
      </c>
      <c r="N44" s="65">
        <f>F44*K44</f>
        <v>0</v>
      </c>
      <c r="O44" s="65">
        <f>M44+N44</f>
        <v>0</v>
      </c>
    </row>
    <row r="45" spans="1:15" x14ac:dyDescent="0.25">
      <c r="A45" s="262" t="s">
        <v>3164</v>
      </c>
      <c r="B45" s="30" t="s">
        <v>87</v>
      </c>
      <c r="C45" s="331"/>
      <c r="D45" s="331"/>
      <c r="E45" s="3" t="s">
        <v>4</v>
      </c>
      <c r="F45" s="4"/>
      <c r="G45" s="3"/>
      <c r="H45" s="3"/>
      <c r="I45" s="5"/>
      <c r="J45" s="20"/>
      <c r="K45" s="20"/>
      <c r="M45" s="65">
        <f t="shared" ref="M45" si="33">J45*F45</f>
        <v>0</v>
      </c>
      <c r="N45" s="65">
        <f t="shared" ref="N45" si="34">F45*K45</f>
        <v>0</v>
      </c>
      <c r="O45" s="65">
        <f t="shared" ref="O45" si="35">M45+N45</f>
        <v>0</v>
      </c>
    </row>
    <row r="46" spans="1:15" x14ac:dyDescent="0.25">
      <c r="A46" s="262" t="s">
        <v>3165</v>
      </c>
      <c r="B46" s="30" t="s">
        <v>88</v>
      </c>
      <c r="C46" s="331"/>
      <c r="D46" s="331"/>
      <c r="E46" s="3" t="s">
        <v>4</v>
      </c>
      <c r="F46" s="4"/>
      <c r="G46" s="3"/>
      <c r="H46" s="3"/>
      <c r="I46" s="5"/>
      <c r="J46" s="20"/>
      <c r="K46" s="20"/>
      <c r="M46" s="65">
        <f t="shared" si="30"/>
        <v>0</v>
      </c>
      <c r="N46" s="65">
        <f t="shared" si="31"/>
        <v>0</v>
      </c>
      <c r="O46" s="65">
        <f t="shared" si="32"/>
        <v>0</v>
      </c>
    </row>
    <row r="47" spans="1:15" x14ac:dyDescent="0.25">
      <c r="A47" s="261"/>
      <c r="B47" s="300" t="s">
        <v>75</v>
      </c>
      <c r="C47" s="300"/>
      <c r="D47" s="300"/>
      <c r="E47" s="18"/>
      <c r="F47" s="18"/>
      <c r="G47" s="2"/>
      <c r="H47" s="2"/>
      <c r="I47" s="2"/>
      <c r="J47" s="2"/>
      <c r="K47" s="2"/>
      <c r="M47" s="66"/>
      <c r="N47" s="66"/>
      <c r="O47" s="66"/>
    </row>
    <row r="48" spans="1:15" x14ac:dyDescent="0.25">
      <c r="A48" s="262" t="s">
        <v>3166</v>
      </c>
      <c r="B48" s="30" t="s">
        <v>82</v>
      </c>
      <c r="C48" s="331" t="s">
        <v>3631</v>
      </c>
      <c r="D48" s="331"/>
      <c r="E48" s="3" t="s">
        <v>4</v>
      </c>
      <c r="F48" s="16">
        <v>4</v>
      </c>
      <c r="G48" s="23">
        <f>F48*6</f>
        <v>24</v>
      </c>
      <c r="H48" s="24">
        <f>'Parametry potrubí'!F7*6</f>
        <v>28.799999999999997</v>
      </c>
      <c r="I48" s="24">
        <f>H48*F48</f>
        <v>115.19999999999999</v>
      </c>
      <c r="J48" s="20"/>
      <c r="K48" s="34"/>
      <c r="L48" s="21"/>
      <c r="M48" s="65">
        <f>J48*F48</f>
        <v>0</v>
      </c>
      <c r="N48" s="65">
        <f>F48*K48</f>
        <v>0</v>
      </c>
      <c r="O48" s="65">
        <f>M48+N48</f>
        <v>0</v>
      </c>
    </row>
    <row r="49" spans="1:15" x14ac:dyDescent="0.25">
      <c r="A49" s="262" t="s">
        <v>3167</v>
      </c>
      <c r="B49" s="30" t="s">
        <v>83</v>
      </c>
      <c r="C49" s="331"/>
      <c r="D49" s="331"/>
      <c r="E49" s="3" t="s">
        <v>4</v>
      </c>
      <c r="F49" s="4"/>
      <c r="G49" s="3"/>
      <c r="H49" s="3"/>
      <c r="I49" s="5"/>
      <c r="J49" s="20"/>
      <c r="K49" s="20"/>
      <c r="M49" s="65">
        <f t="shared" ref="M49" si="36">J49*F49</f>
        <v>0</v>
      </c>
      <c r="N49" s="65">
        <f t="shared" ref="N49" si="37">F49*K49</f>
        <v>0</v>
      </c>
      <c r="O49" s="65">
        <f t="shared" ref="O49" si="38">M49+N49</f>
        <v>0</v>
      </c>
    </row>
    <row r="50" spans="1:15" x14ac:dyDescent="0.25">
      <c r="A50" s="262" t="s">
        <v>3168</v>
      </c>
      <c r="B50" s="30" t="s">
        <v>7</v>
      </c>
      <c r="C50" s="331"/>
      <c r="D50" s="331"/>
      <c r="E50" s="3" t="s">
        <v>1</v>
      </c>
      <c r="F50" s="4"/>
      <c r="G50" s="3"/>
      <c r="H50" s="3"/>
      <c r="I50" s="5"/>
      <c r="J50" s="20"/>
      <c r="K50" s="20"/>
      <c r="M50" s="65">
        <f>J50*F50</f>
        <v>0</v>
      </c>
      <c r="N50" s="65">
        <f>F50*K50</f>
        <v>0</v>
      </c>
      <c r="O50" s="65">
        <f>M50+N50</f>
        <v>0</v>
      </c>
    </row>
    <row r="51" spans="1:15" x14ac:dyDescent="0.25">
      <c r="A51" s="262" t="s">
        <v>3169</v>
      </c>
      <c r="B51" s="30" t="s">
        <v>84</v>
      </c>
      <c r="C51" s="331"/>
      <c r="D51" s="331"/>
      <c r="E51" s="3" t="s">
        <v>4</v>
      </c>
      <c r="F51" s="4">
        <v>4</v>
      </c>
      <c r="G51" s="3"/>
      <c r="H51" s="3"/>
      <c r="I51" s="5" t="s">
        <v>2</v>
      </c>
      <c r="J51" s="20"/>
      <c r="K51" s="20"/>
      <c r="L51" s="21"/>
      <c r="M51" s="65">
        <f>J51*F51</f>
        <v>0</v>
      </c>
      <c r="N51" s="65">
        <f>F51*K51</f>
        <v>0</v>
      </c>
      <c r="O51" s="65">
        <f>M51+N51</f>
        <v>0</v>
      </c>
    </row>
    <row r="52" spans="1:15" x14ac:dyDescent="0.25">
      <c r="A52" s="262" t="s">
        <v>3170</v>
      </c>
      <c r="B52" s="285" t="s">
        <v>3608</v>
      </c>
      <c r="C52" s="331"/>
      <c r="D52" s="331"/>
      <c r="E52" s="3" t="s">
        <v>4</v>
      </c>
      <c r="F52" s="4">
        <f>2*F51+F48</f>
        <v>12</v>
      </c>
      <c r="G52" s="3"/>
      <c r="H52" s="3"/>
      <c r="I52" s="5"/>
      <c r="J52" s="20"/>
      <c r="K52" s="27"/>
      <c r="M52" s="65">
        <f>J52*F52</f>
        <v>0</v>
      </c>
      <c r="N52" s="65">
        <f>F52*K52</f>
        <v>0</v>
      </c>
      <c r="O52" s="65">
        <f>M52+N52</f>
        <v>0</v>
      </c>
    </row>
    <row r="53" spans="1:15" x14ac:dyDescent="0.25">
      <c r="A53" s="262" t="s">
        <v>3171</v>
      </c>
      <c r="B53" s="30" t="s">
        <v>85</v>
      </c>
      <c r="C53" s="331"/>
      <c r="D53" s="331"/>
      <c r="E53" s="3" t="s">
        <v>4</v>
      </c>
      <c r="F53" s="4">
        <f>F54*2</f>
        <v>6</v>
      </c>
      <c r="G53" s="3"/>
      <c r="H53" s="3"/>
      <c r="I53" s="5"/>
      <c r="J53" s="20"/>
      <c r="K53" s="27"/>
      <c r="M53" s="65">
        <f t="shared" ref="M53:M56" si="39">J53*F53</f>
        <v>0</v>
      </c>
      <c r="N53" s="65">
        <f t="shared" ref="N53:N56" si="40">F53*K53</f>
        <v>0</v>
      </c>
      <c r="O53" s="65">
        <f t="shared" ref="O53:O56" si="41">M53+N53</f>
        <v>0</v>
      </c>
    </row>
    <row r="54" spans="1:15" x14ac:dyDescent="0.25">
      <c r="A54" s="262" t="s">
        <v>3172</v>
      </c>
      <c r="B54" s="30" t="s">
        <v>86</v>
      </c>
      <c r="C54" s="30"/>
      <c r="D54" s="30"/>
      <c r="E54" s="3" t="s">
        <v>4</v>
      </c>
      <c r="F54" s="4">
        <v>3</v>
      </c>
      <c r="G54" s="3"/>
      <c r="H54" s="3"/>
      <c r="I54" s="5"/>
      <c r="J54" s="333"/>
      <c r="K54" s="334"/>
      <c r="M54" s="65">
        <f>J54*F54</f>
        <v>0</v>
      </c>
      <c r="N54" s="65">
        <f>F54*K54</f>
        <v>0</v>
      </c>
      <c r="O54" s="65">
        <f>M54+N54</f>
        <v>0</v>
      </c>
    </row>
    <row r="55" spans="1:15" x14ac:dyDescent="0.25">
      <c r="A55" s="262" t="s">
        <v>3173</v>
      </c>
      <c r="B55" s="30" t="s">
        <v>87</v>
      </c>
      <c r="C55" s="331"/>
      <c r="D55" s="331"/>
      <c r="E55" s="3" t="s">
        <v>4</v>
      </c>
      <c r="F55" s="4"/>
      <c r="G55" s="3"/>
      <c r="H55" s="3"/>
      <c r="I55" s="5"/>
      <c r="J55" s="20"/>
      <c r="K55" s="20"/>
      <c r="M55" s="65">
        <f t="shared" ref="M55" si="42">J55*F55</f>
        <v>0</v>
      </c>
      <c r="N55" s="65">
        <f t="shared" ref="N55" si="43">F55*K55</f>
        <v>0</v>
      </c>
      <c r="O55" s="65">
        <f t="shared" ref="O55" si="44">M55+N55</f>
        <v>0</v>
      </c>
    </row>
    <row r="56" spans="1:15" x14ac:dyDescent="0.25">
      <c r="A56" s="262" t="s">
        <v>3174</v>
      </c>
      <c r="B56" s="30" t="s">
        <v>88</v>
      </c>
      <c r="C56" s="331"/>
      <c r="D56" s="331"/>
      <c r="E56" s="3" t="s">
        <v>4</v>
      </c>
      <c r="F56" s="4"/>
      <c r="G56" s="3"/>
      <c r="H56" s="3"/>
      <c r="I56" s="5"/>
      <c r="J56" s="20"/>
      <c r="K56" s="20"/>
      <c r="M56" s="65">
        <f t="shared" si="39"/>
        <v>0</v>
      </c>
      <c r="N56" s="65">
        <f t="shared" si="40"/>
        <v>0</v>
      </c>
      <c r="O56" s="65">
        <f t="shared" si="41"/>
        <v>0</v>
      </c>
    </row>
    <row r="57" spans="1:15" x14ac:dyDescent="0.25">
      <c r="A57" s="261"/>
      <c r="B57" s="300" t="s">
        <v>1155</v>
      </c>
      <c r="C57" s="300"/>
      <c r="D57" s="300"/>
      <c r="E57" s="18"/>
      <c r="F57" s="18"/>
      <c r="G57" s="2"/>
      <c r="H57" s="2"/>
      <c r="I57" s="2"/>
      <c r="J57" s="2"/>
      <c r="K57" s="2"/>
      <c r="M57" s="66"/>
      <c r="N57" s="66"/>
      <c r="O57" s="66"/>
    </row>
    <row r="58" spans="1:15" ht="14.65" customHeight="1" x14ac:dyDescent="0.25">
      <c r="A58" s="262" t="s">
        <v>3175</v>
      </c>
      <c r="B58" s="205" t="s">
        <v>1156</v>
      </c>
      <c r="C58" s="331" t="s">
        <v>1157</v>
      </c>
      <c r="D58" s="331"/>
      <c r="E58" s="3" t="s">
        <v>281</v>
      </c>
      <c r="F58" s="16">
        <v>1</v>
      </c>
      <c r="G58" s="23"/>
      <c r="H58" s="24"/>
      <c r="I58" s="24"/>
      <c r="J58" s="20"/>
      <c r="K58" s="34"/>
      <c r="L58" s="21"/>
      <c r="M58" s="65">
        <f t="shared" ref="M58:M60" si="45">J58*F58</f>
        <v>0</v>
      </c>
      <c r="N58" s="65">
        <f t="shared" ref="N58:N60" si="46">F58*K58</f>
        <v>0</v>
      </c>
      <c r="O58" s="65">
        <f t="shared" ref="O58:O60" si="47">M58+N58</f>
        <v>0</v>
      </c>
    </row>
    <row r="59" spans="1:15" x14ac:dyDescent="0.25">
      <c r="A59" s="262" t="s">
        <v>3176</v>
      </c>
      <c r="B59" s="205" t="s">
        <v>1123</v>
      </c>
      <c r="C59" s="331"/>
      <c r="D59" s="331"/>
      <c r="E59" s="3" t="s">
        <v>281</v>
      </c>
      <c r="F59" s="4">
        <v>1</v>
      </c>
      <c r="G59" s="3"/>
      <c r="H59" s="3"/>
      <c r="I59" s="5"/>
      <c r="J59" s="20"/>
      <c r="K59" s="20"/>
      <c r="M59" s="65">
        <f t="shared" si="45"/>
        <v>0</v>
      </c>
      <c r="N59" s="65">
        <f t="shared" si="46"/>
        <v>0</v>
      </c>
      <c r="O59" s="65">
        <f t="shared" si="47"/>
        <v>0</v>
      </c>
    </row>
    <row r="60" spans="1:15" ht="15.4" customHeight="1" x14ac:dyDescent="0.25">
      <c r="A60" s="262" t="s">
        <v>3177</v>
      </c>
      <c r="B60" s="205" t="s">
        <v>1131</v>
      </c>
      <c r="C60" s="331"/>
      <c r="D60" s="331"/>
      <c r="E60" s="3" t="s">
        <v>281</v>
      </c>
      <c r="F60" s="4">
        <v>1</v>
      </c>
      <c r="G60" s="3"/>
      <c r="H60" s="3"/>
      <c r="I60" s="5"/>
      <c r="J60" s="20"/>
      <c r="K60" s="20"/>
      <c r="M60" s="65">
        <f t="shared" si="45"/>
        <v>0</v>
      </c>
      <c r="N60" s="65">
        <f t="shared" si="46"/>
        <v>0</v>
      </c>
      <c r="O60" s="65">
        <f t="shared" si="47"/>
        <v>0</v>
      </c>
    </row>
    <row r="61" spans="1:15" ht="15.75" customHeight="1" x14ac:dyDescent="0.25">
      <c r="A61" s="2"/>
      <c r="B61" s="300" t="s">
        <v>1164</v>
      </c>
      <c r="C61" s="300"/>
      <c r="D61" s="300"/>
      <c r="E61" s="18"/>
      <c r="F61" s="18"/>
      <c r="G61" s="2"/>
      <c r="H61" s="2"/>
      <c r="I61" s="2"/>
      <c r="J61" s="2"/>
      <c r="K61" s="2"/>
      <c r="M61" s="66"/>
      <c r="N61" s="66"/>
      <c r="O61" s="66"/>
    </row>
    <row r="62" spans="1:15" ht="15" customHeight="1" x14ac:dyDescent="0.25">
      <c r="A62" s="262" t="s">
        <v>3178</v>
      </c>
      <c r="B62" s="216" t="s">
        <v>1165</v>
      </c>
      <c r="C62" s="336" t="s">
        <v>1166</v>
      </c>
      <c r="D62" s="336"/>
      <c r="E62" s="213" t="s">
        <v>281</v>
      </c>
      <c r="F62" s="214">
        <v>1</v>
      </c>
      <c r="G62" s="23"/>
      <c r="H62" s="24"/>
      <c r="I62" s="24"/>
      <c r="J62" s="20"/>
      <c r="K62" s="20"/>
      <c r="L62" s="21"/>
      <c r="M62" s="65">
        <f t="shared" ref="M62:M65" si="48">J62*F62</f>
        <v>0</v>
      </c>
      <c r="N62" s="65">
        <f t="shared" ref="N62:N65" si="49">F62*K62</f>
        <v>0</v>
      </c>
      <c r="O62" s="65">
        <f t="shared" ref="O62:O65" si="50">M62+N62</f>
        <v>0</v>
      </c>
    </row>
    <row r="63" spans="1:15" ht="15" customHeight="1" x14ac:dyDescent="0.25">
      <c r="A63" s="262" t="s">
        <v>3179</v>
      </c>
      <c r="B63" s="216" t="s">
        <v>1123</v>
      </c>
      <c r="C63" s="336"/>
      <c r="D63" s="336"/>
      <c r="E63" s="213" t="s">
        <v>281</v>
      </c>
      <c r="F63" s="214">
        <v>1</v>
      </c>
      <c r="G63" s="23"/>
      <c r="H63" s="24"/>
      <c r="I63" s="24"/>
      <c r="J63" s="20"/>
      <c r="K63" s="20"/>
      <c r="L63" s="21"/>
      <c r="M63" s="65">
        <f t="shared" si="48"/>
        <v>0</v>
      </c>
      <c r="N63" s="65">
        <f t="shared" si="49"/>
        <v>0</v>
      </c>
      <c r="O63" s="65">
        <f t="shared" si="50"/>
        <v>0</v>
      </c>
    </row>
    <row r="64" spans="1:15" ht="15" customHeight="1" x14ac:dyDescent="0.25">
      <c r="A64" s="262" t="s">
        <v>3180</v>
      </c>
      <c r="B64" s="216" t="s">
        <v>1124</v>
      </c>
      <c r="C64" s="336"/>
      <c r="D64" s="336"/>
      <c r="E64" s="213" t="s">
        <v>4</v>
      </c>
      <c r="F64" s="214">
        <v>3</v>
      </c>
      <c r="G64" s="3"/>
      <c r="H64" s="3"/>
      <c r="I64" s="5"/>
      <c r="J64" s="20"/>
      <c r="K64" s="20"/>
      <c r="M64" s="65">
        <f t="shared" si="48"/>
        <v>0</v>
      </c>
      <c r="N64" s="65">
        <f t="shared" si="49"/>
        <v>0</v>
      </c>
      <c r="O64" s="65">
        <f t="shared" si="50"/>
        <v>0</v>
      </c>
    </row>
    <row r="65" spans="1:15" ht="15" customHeight="1" x14ac:dyDescent="0.25">
      <c r="A65" s="262" t="s">
        <v>3181</v>
      </c>
      <c r="B65" s="336" t="s">
        <v>1131</v>
      </c>
      <c r="C65" s="336"/>
      <c r="D65" s="336"/>
      <c r="E65" s="213" t="s">
        <v>281</v>
      </c>
      <c r="F65" s="214">
        <v>1</v>
      </c>
      <c r="G65" s="3"/>
      <c r="H65" s="3"/>
      <c r="I65" s="5"/>
      <c r="J65" s="20"/>
      <c r="K65" s="20"/>
      <c r="M65" s="65">
        <f t="shared" si="48"/>
        <v>0</v>
      </c>
      <c r="N65" s="65">
        <f t="shared" si="49"/>
        <v>0</v>
      </c>
      <c r="O65" s="65">
        <f t="shared" si="50"/>
        <v>0</v>
      </c>
    </row>
    <row r="66" spans="1:15" x14ac:dyDescent="0.25">
      <c r="A66" s="9"/>
      <c r="B66" s="9"/>
      <c r="C66" s="10"/>
      <c r="D66" s="11"/>
      <c r="E66" s="12"/>
      <c r="F66" s="11"/>
      <c r="G66" s="13"/>
      <c r="H66" s="13"/>
      <c r="I66" s="13"/>
      <c r="J66" s="13"/>
      <c r="K66" s="13"/>
      <c r="M66" s="13"/>
      <c r="N66" s="13"/>
      <c r="O66" s="13"/>
    </row>
    <row r="67" spans="1:15" x14ac:dyDescent="0.25">
      <c r="A67" s="262"/>
      <c r="B67" s="14"/>
      <c r="G67" s="25"/>
      <c r="L67" s="22"/>
    </row>
    <row r="68" spans="1:15" x14ac:dyDescent="0.25">
      <c r="A68" s="262"/>
      <c r="B68" s="15"/>
      <c r="L68" s="22"/>
      <c r="M68" s="332" t="s">
        <v>11</v>
      </c>
      <c r="N68" s="332"/>
      <c r="O68" s="332"/>
    </row>
    <row r="69" spans="1:15" x14ac:dyDescent="0.25">
      <c r="A69" s="262"/>
      <c r="M69" s="68">
        <f>SUM(M7:M65)</f>
        <v>0</v>
      </c>
      <c r="N69" s="68">
        <f>SUM(N7:N65)</f>
        <v>0</v>
      </c>
      <c r="O69" s="69">
        <f>SUM(O7:O65)</f>
        <v>0</v>
      </c>
    </row>
    <row r="70" spans="1:15" x14ac:dyDescent="0.25">
      <c r="A70" s="262"/>
      <c r="B70" s="6"/>
      <c r="E70" s="7"/>
      <c r="F70" s="8"/>
      <c r="G70" s="7"/>
      <c r="H70" s="7"/>
    </row>
    <row r="71" spans="1:15" x14ac:dyDescent="0.25">
      <c r="A71" s="262"/>
      <c r="B71" s="6"/>
      <c r="E71" s="7"/>
      <c r="F71" s="8"/>
      <c r="G71" s="7"/>
      <c r="H71" s="7"/>
    </row>
    <row r="72" spans="1:15" x14ac:dyDescent="0.25">
      <c r="A72" s="262"/>
      <c r="B72" s="6"/>
      <c r="E72" s="7"/>
      <c r="F72" s="8"/>
      <c r="G72" s="7"/>
      <c r="H72" s="7"/>
    </row>
    <row r="73" spans="1:15" x14ac:dyDescent="0.25">
      <c r="A73" s="262"/>
      <c r="B73" s="6"/>
      <c r="E73" s="7"/>
      <c r="F73" s="8"/>
      <c r="G73" s="7"/>
      <c r="H73" s="7"/>
    </row>
    <row r="74" spans="1:15" x14ac:dyDescent="0.25">
      <c r="A74" s="262"/>
      <c r="B74" s="6"/>
      <c r="E74" s="7"/>
      <c r="F74" s="8"/>
      <c r="G74" s="7"/>
      <c r="H74" s="7"/>
    </row>
  </sheetData>
  <mergeCells count="66">
    <mergeCell ref="C56:D56"/>
    <mergeCell ref="J54:K54"/>
    <mergeCell ref="C50:D50"/>
    <mergeCell ref="M68:O68"/>
    <mergeCell ref="C45:D45"/>
    <mergeCell ref="B57:D57"/>
    <mergeCell ref="C58:D58"/>
    <mergeCell ref="C59:D59"/>
    <mergeCell ref="C60:D60"/>
    <mergeCell ref="B61:D61"/>
    <mergeCell ref="C62:D62"/>
    <mergeCell ref="C63:D63"/>
    <mergeCell ref="C64:D64"/>
    <mergeCell ref="B65:D65"/>
    <mergeCell ref="C42:D42"/>
    <mergeCell ref="C43:D43"/>
    <mergeCell ref="C46:D46"/>
    <mergeCell ref="C55:D55"/>
    <mergeCell ref="C49:D49"/>
    <mergeCell ref="B47:D47"/>
    <mergeCell ref="C48:D48"/>
    <mergeCell ref="C51:D51"/>
    <mergeCell ref="C52:D52"/>
    <mergeCell ref="C53:D53"/>
    <mergeCell ref="C28:D28"/>
    <mergeCell ref="C31:D31"/>
    <mergeCell ref="C32:D32"/>
    <mergeCell ref="C25:D25"/>
    <mergeCell ref="J44:K44"/>
    <mergeCell ref="C40:D40"/>
    <mergeCell ref="C33:D33"/>
    <mergeCell ref="C36:D36"/>
    <mergeCell ref="J34:K34"/>
    <mergeCell ref="B37:D37"/>
    <mergeCell ref="C38:D38"/>
    <mergeCell ref="C29:D29"/>
    <mergeCell ref="C35:D35"/>
    <mergeCell ref="C39:D39"/>
    <mergeCell ref="C30:D30"/>
    <mergeCell ref="C41:D41"/>
    <mergeCell ref="C23:D23"/>
    <mergeCell ref="C26:D26"/>
    <mergeCell ref="C24:D24"/>
    <mergeCell ref="J24:K24"/>
    <mergeCell ref="B27:D27"/>
    <mergeCell ref="J14:K14"/>
    <mergeCell ref="C10:D10"/>
    <mergeCell ref="B17:D17"/>
    <mergeCell ref="C18:D18"/>
    <mergeCell ref="C22:D22"/>
    <mergeCell ref="C21:D21"/>
    <mergeCell ref="C15:D15"/>
    <mergeCell ref="C19:D19"/>
    <mergeCell ref="C20:D20"/>
    <mergeCell ref="C16:D16"/>
    <mergeCell ref="B7:D7"/>
    <mergeCell ref="C8:D8"/>
    <mergeCell ref="C11:D11"/>
    <mergeCell ref="C12:D12"/>
    <mergeCell ref="C13:D13"/>
    <mergeCell ref="C9:D9"/>
    <mergeCell ref="F5:I5"/>
    <mergeCell ref="J5:K5"/>
    <mergeCell ref="M5:O5"/>
    <mergeCell ref="C1:K2"/>
    <mergeCell ref="D3:J4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7" fitToHeight="0" orientation="landscape" errors="blank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511F8-F016-4209-AB5B-986A1FFE70EA}">
  <sheetPr>
    <outlinePr summaryBelow="0"/>
    <pageSetUpPr fitToPage="1"/>
  </sheetPr>
  <dimension ref="A1:O40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2.28515625" customWidth="1"/>
    <col min="2" max="2" width="45.28515625" customWidth="1"/>
    <col min="3" max="3" width="14.5703125" customWidth="1"/>
    <col min="4" max="4" width="70.140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1113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31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76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3182</v>
      </c>
      <c r="B8" s="30" t="s">
        <v>82</v>
      </c>
      <c r="C8" s="331" t="s">
        <v>3628</v>
      </c>
      <c r="D8" s="331"/>
      <c r="E8" s="3" t="s">
        <v>4</v>
      </c>
      <c r="F8" s="16">
        <v>8</v>
      </c>
      <c r="G8" s="23">
        <f>F8*6</f>
        <v>48</v>
      </c>
      <c r="H8" s="24">
        <f>'Parametry potrubí'!F11*6</f>
        <v>84.6</v>
      </c>
      <c r="I8" s="24">
        <f>H8*F8</f>
        <v>676.8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x14ac:dyDescent="0.25">
      <c r="A9" s="262" t="s">
        <v>3183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x14ac:dyDescent="0.25">
      <c r="A10" s="262" t="s">
        <v>3184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3185</v>
      </c>
      <c r="B11" s="30" t="s">
        <v>84</v>
      </c>
      <c r="C11" s="331"/>
      <c r="D11" s="331"/>
      <c r="E11" s="3" t="s">
        <v>4</v>
      </c>
      <c r="F11" s="4">
        <v>4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x14ac:dyDescent="0.25">
      <c r="A12" s="262" t="s">
        <v>3186</v>
      </c>
      <c r="B12" s="285" t="s">
        <v>3608</v>
      </c>
      <c r="C12" s="331"/>
      <c r="D12" s="331"/>
      <c r="E12" s="3" t="s">
        <v>4</v>
      </c>
      <c r="F12" s="4">
        <f>2*F11+F8</f>
        <v>16</v>
      </c>
      <c r="G12" s="3"/>
      <c r="H12" s="3"/>
      <c r="I12" s="5"/>
      <c r="J12" s="20"/>
      <c r="K12" s="20"/>
      <c r="M12" s="65">
        <f t="shared" ref="M12:M16" si="3">J12*F12</f>
        <v>0</v>
      </c>
      <c r="N12" s="65">
        <f t="shared" ref="N12:N16" si="4">F12*K12</f>
        <v>0</v>
      </c>
      <c r="O12" s="65">
        <f t="shared" ref="O12:O16" si="5">M12+N12</f>
        <v>0</v>
      </c>
    </row>
    <row r="13" spans="1:15" x14ac:dyDescent="0.25">
      <c r="A13" s="262" t="s">
        <v>3187</v>
      </c>
      <c r="B13" s="30" t="s">
        <v>85</v>
      </c>
      <c r="C13" s="331"/>
      <c r="D13" s="331"/>
      <c r="E13" s="3" t="s">
        <v>4</v>
      </c>
      <c r="F13" s="4">
        <f>F14*2</f>
        <v>14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ht="13.5" customHeight="1" x14ac:dyDescent="0.25">
      <c r="A14" s="262" t="s">
        <v>3188</v>
      </c>
      <c r="B14" s="30" t="s">
        <v>86</v>
      </c>
      <c r="C14" s="338"/>
      <c r="D14" s="338"/>
      <c r="E14" s="3" t="s">
        <v>4</v>
      </c>
      <c r="F14" s="4">
        <v>7</v>
      </c>
      <c r="G14" s="3"/>
      <c r="H14" s="3"/>
      <c r="I14" s="3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x14ac:dyDescent="0.25">
      <c r="A15" s="262" t="s">
        <v>3189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ref="M15" si="6">J15*F15</f>
        <v>0</v>
      </c>
      <c r="N15" s="65">
        <f t="shared" ref="N15" si="7">F15*K15</f>
        <v>0</v>
      </c>
      <c r="O15" s="65">
        <f t="shared" ref="O15" si="8">M15+N15</f>
        <v>0</v>
      </c>
    </row>
    <row r="16" spans="1:15" x14ac:dyDescent="0.25">
      <c r="A16" s="262" t="s">
        <v>3190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3"/>
        <v>0</v>
      </c>
      <c r="N16" s="65">
        <f t="shared" si="4"/>
        <v>0</v>
      </c>
      <c r="O16" s="65">
        <f t="shared" si="5"/>
        <v>0</v>
      </c>
    </row>
    <row r="17" spans="1:15" ht="15.75" customHeight="1" x14ac:dyDescent="0.25">
      <c r="A17" s="2"/>
      <c r="B17" s="300" t="s">
        <v>77</v>
      </c>
      <c r="C17" s="300"/>
      <c r="D17" s="300"/>
      <c r="E17" s="18"/>
      <c r="F17" s="18"/>
      <c r="G17" s="2"/>
      <c r="H17" s="2"/>
      <c r="I17" s="2"/>
      <c r="J17" s="2"/>
      <c r="K17" s="2"/>
      <c r="M17" s="66"/>
      <c r="N17" s="66"/>
      <c r="O17" s="66"/>
    </row>
    <row r="18" spans="1:15" ht="15" customHeight="1" x14ac:dyDescent="0.25">
      <c r="A18" s="262" t="s">
        <v>3191</v>
      </c>
      <c r="B18" s="30" t="s">
        <v>82</v>
      </c>
      <c r="C18" s="331" t="s">
        <v>3628</v>
      </c>
      <c r="D18" s="331"/>
      <c r="E18" s="3" t="s">
        <v>4</v>
      </c>
      <c r="F18" s="16">
        <v>10</v>
      </c>
      <c r="G18" s="23">
        <f>F18*6</f>
        <v>60</v>
      </c>
      <c r="H18" s="24">
        <f>'Parametry potrubí'!$F$11*6</f>
        <v>84.6</v>
      </c>
      <c r="I18" s="24">
        <f>H18*F18</f>
        <v>846</v>
      </c>
      <c r="J18" s="20"/>
      <c r="K18" s="34"/>
      <c r="L18" s="21"/>
      <c r="M18" s="65">
        <f>J18*F18</f>
        <v>0</v>
      </c>
      <c r="N18" s="65">
        <f>F18*K18</f>
        <v>0</v>
      </c>
      <c r="O18" s="65">
        <f>M18+N18</f>
        <v>0</v>
      </c>
    </row>
    <row r="19" spans="1:15" ht="15" customHeight="1" x14ac:dyDescent="0.25">
      <c r="A19" s="262" t="s">
        <v>3192</v>
      </c>
      <c r="B19" s="30" t="s">
        <v>83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>
        <f t="shared" ref="M19" si="9">J19*F19</f>
        <v>0</v>
      </c>
      <c r="N19" s="65">
        <f t="shared" ref="N19" si="10">F19*K19</f>
        <v>0</v>
      </c>
      <c r="O19" s="65">
        <f t="shared" ref="O19" si="11">M19+N19</f>
        <v>0</v>
      </c>
    </row>
    <row r="20" spans="1:15" x14ac:dyDescent="0.25">
      <c r="A20" s="262" t="s">
        <v>3193</v>
      </c>
      <c r="B20" s="30" t="s">
        <v>7</v>
      </c>
      <c r="C20" s="331"/>
      <c r="D20" s="331"/>
      <c r="E20" s="3" t="s">
        <v>1</v>
      </c>
      <c r="F20" s="4"/>
      <c r="G20" s="3"/>
      <c r="H20" s="3"/>
      <c r="I20" s="5"/>
      <c r="J20" s="20"/>
      <c r="K20" s="20"/>
      <c r="M20" s="65">
        <f>J20*F20</f>
        <v>0</v>
      </c>
      <c r="N20" s="65">
        <f>F20*K20</f>
        <v>0</v>
      </c>
      <c r="O20" s="65">
        <f>M20+N20</f>
        <v>0</v>
      </c>
    </row>
    <row r="21" spans="1:15" x14ac:dyDescent="0.25">
      <c r="A21" s="262" t="s">
        <v>3194</v>
      </c>
      <c r="B21" s="30" t="s">
        <v>84</v>
      </c>
      <c r="C21" s="331"/>
      <c r="D21" s="331"/>
      <c r="E21" s="3" t="s">
        <v>4</v>
      </c>
      <c r="F21" s="4">
        <v>2</v>
      </c>
      <c r="G21" s="3"/>
      <c r="H21" s="3"/>
      <c r="I21" s="5" t="s">
        <v>2</v>
      </c>
      <c r="J21" s="20"/>
      <c r="K21" s="20"/>
      <c r="L21" s="21"/>
      <c r="M21" s="65">
        <f>J21*F21</f>
        <v>0</v>
      </c>
      <c r="N21" s="65">
        <f>F21*K21</f>
        <v>0</v>
      </c>
      <c r="O21" s="65">
        <f>M21+N21</f>
        <v>0</v>
      </c>
    </row>
    <row r="22" spans="1:15" ht="15" customHeight="1" x14ac:dyDescent="0.25">
      <c r="A22" s="262" t="s">
        <v>3195</v>
      </c>
      <c r="B22" s="285" t="s">
        <v>3608</v>
      </c>
      <c r="C22" s="331"/>
      <c r="D22" s="331"/>
      <c r="E22" s="3" t="s">
        <v>4</v>
      </c>
      <c r="F22" s="4">
        <f>2*F21+F18</f>
        <v>14</v>
      </c>
      <c r="G22" s="3"/>
      <c r="H22" s="3"/>
      <c r="I22" s="5"/>
      <c r="J22" s="20"/>
      <c r="K22" s="27"/>
      <c r="M22" s="65">
        <f>J22*F22</f>
        <v>0</v>
      </c>
      <c r="N22" s="65">
        <f>F22*K22</f>
        <v>0</v>
      </c>
      <c r="O22" s="65">
        <f>M22+N22</f>
        <v>0</v>
      </c>
    </row>
    <row r="23" spans="1:15" ht="15" customHeight="1" x14ac:dyDescent="0.25">
      <c r="A23" s="262" t="s">
        <v>3196</v>
      </c>
      <c r="B23" s="30" t="s">
        <v>85</v>
      </c>
      <c r="C23" s="331"/>
      <c r="D23" s="331"/>
      <c r="E23" s="3" t="s">
        <v>4</v>
      </c>
      <c r="F23" s="4">
        <f>F24*2</f>
        <v>16</v>
      </c>
      <c r="G23" s="3"/>
      <c r="H23" s="3"/>
      <c r="I23" s="5"/>
      <c r="J23" s="20"/>
      <c r="K23" s="27"/>
      <c r="M23" s="65">
        <f t="shared" ref="M23:M26" si="12">J23*F23</f>
        <v>0</v>
      </c>
      <c r="N23" s="65">
        <f t="shared" ref="N23:N26" si="13">F23*K23</f>
        <v>0</v>
      </c>
      <c r="O23" s="65">
        <f t="shared" ref="O23:O26" si="14">M23+N23</f>
        <v>0</v>
      </c>
    </row>
    <row r="24" spans="1:15" x14ac:dyDescent="0.25">
      <c r="A24" s="262" t="s">
        <v>3197</v>
      </c>
      <c r="B24" s="30" t="s">
        <v>86</v>
      </c>
      <c r="C24" s="30"/>
      <c r="D24" s="30"/>
      <c r="E24" s="3" t="s">
        <v>4</v>
      </c>
      <c r="F24" s="4">
        <v>8</v>
      </c>
      <c r="G24" s="3"/>
      <c r="H24" s="3"/>
      <c r="I24" s="5"/>
      <c r="J24" s="333"/>
      <c r="K24" s="334"/>
      <c r="M24" s="65">
        <f>J24*F24</f>
        <v>0</v>
      </c>
      <c r="N24" s="65">
        <f>F24*K24</f>
        <v>0</v>
      </c>
      <c r="O24" s="65">
        <f>M24+N24</f>
        <v>0</v>
      </c>
    </row>
    <row r="25" spans="1:15" ht="15" customHeight="1" x14ac:dyDescent="0.25">
      <c r="A25" s="262" t="s">
        <v>3198</v>
      </c>
      <c r="B25" s="30" t="s">
        <v>87</v>
      </c>
      <c r="C25" s="331"/>
      <c r="D25" s="331"/>
      <c r="E25" s="3" t="s">
        <v>4</v>
      </c>
      <c r="F25" s="4"/>
      <c r="G25" s="3"/>
      <c r="H25" s="3"/>
      <c r="I25" s="5"/>
      <c r="J25" s="20"/>
      <c r="K25" s="20"/>
      <c r="M25" s="65">
        <f t="shared" ref="M25" si="15">J25*F25</f>
        <v>0</v>
      </c>
      <c r="N25" s="65">
        <f t="shared" ref="N25" si="16">F25*K25</f>
        <v>0</v>
      </c>
      <c r="O25" s="65">
        <f t="shared" ref="O25" si="17">M25+N25</f>
        <v>0</v>
      </c>
    </row>
    <row r="26" spans="1:15" ht="15" customHeight="1" x14ac:dyDescent="0.25">
      <c r="A26" s="262" t="s">
        <v>3199</v>
      </c>
      <c r="B26" s="30" t="s">
        <v>88</v>
      </c>
      <c r="C26" s="331"/>
      <c r="D26" s="331"/>
      <c r="E26" s="3" t="s">
        <v>4</v>
      </c>
      <c r="F26" s="4"/>
      <c r="G26" s="3"/>
      <c r="H26" s="3"/>
      <c r="I26" s="5"/>
      <c r="J26" s="20"/>
      <c r="K26" s="20"/>
      <c r="M26" s="65">
        <f t="shared" si="12"/>
        <v>0</v>
      </c>
      <c r="N26" s="65">
        <f t="shared" si="13"/>
        <v>0</v>
      </c>
      <c r="O26" s="65">
        <f t="shared" si="14"/>
        <v>0</v>
      </c>
    </row>
    <row r="27" spans="1:15" ht="15.75" customHeight="1" x14ac:dyDescent="0.25">
      <c r="A27" s="2"/>
      <c r="B27" s="300" t="s">
        <v>1161</v>
      </c>
      <c r="C27" s="300"/>
      <c r="D27" s="300"/>
      <c r="E27" s="18"/>
      <c r="F27" s="18"/>
      <c r="G27" s="2"/>
      <c r="H27" s="2"/>
      <c r="I27" s="2"/>
      <c r="J27" s="2"/>
      <c r="K27" s="2"/>
      <c r="M27" s="66"/>
      <c r="N27" s="66"/>
      <c r="O27" s="66"/>
    </row>
    <row r="28" spans="1:15" ht="15" customHeight="1" x14ac:dyDescent="0.25">
      <c r="A28" s="262" t="s">
        <v>3200</v>
      </c>
      <c r="B28" s="216" t="s">
        <v>1162</v>
      </c>
      <c r="C28" s="336" t="s">
        <v>1163</v>
      </c>
      <c r="D28" s="336"/>
      <c r="E28" s="213" t="s">
        <v>281</v>
      </c>
      <c r="F28" s="214">
        <v>1</v>
      </c>
      <c r="G28" s="23"/>
      <c r="H28" s="24"/>
      <c r="I28" s="24"/>
      <c r="J28" s="20"/>
      <c r="K28" s="20"/>
      <c r="L28" s="21"/>
      <c r="M28" s="65">
        <f t="shared" ref="M28:M31" si="18">J28*F28</f>
        <v>0</v>
      </c>
      <c r="N28" s="65">
        <f t="shared" ref="N28:N31" si="19">F28*K28</f>
        <v>0</v>
      </c>
      <c r="O28" s="65">
        <f t="shared" ref="O28:O31" si="20">M28+N28</f>
        <v>0</v>
      </c>
    </row>
    <row r="29" spans="1:15" ht="15" customHeight="1" x14ac:dyDescent="0.25">
      <c r="A29" s="262" t="s">
        <v>3201</v>
      </c>
      <c r="B29" s="216" t="s">
        <v>1123</v>
      </c>
      <c r="C29" s="336"/>
      <c r="D29" s="336"/>
      <c r="E29" s="213" t="s">
        <v>281</v>
      </c>
      <c r="F29" s="214">
        <v>1</v>
      </c>
      <c r="G29" s="23"/>
      <c r="H29" s="24"/>
      <c r="I29" s="24"/>
      <c r="J29" s="20"/>
      <c r="K29" s="20"/>
      <c r="L29" s="21"/>
      <c r="M29" s="65">
        <f t="shared" si="18"/>
        <v>0</v>
      </c>
      <c r="N29" s="65">
        <f t="shared" si="19"/>
        <v>0</v>
      </c>
      <c r="O29" s="65">
        <f t="shared" si="20"/>
        <v>0</v>
      </c>
    </row>
    <row r="30" spans="1:15" ht="15" customHeight="1" x14ac:dyDescent="0.25">
      <c r="A30" s="262" t="s">
        <v>3202</v>
      </c>
      <c r="B30" s="216" t="s">
        <v>1124</v>
      </c>
      <c r="C30" s="336"/>
      <c r="D30" s="336"/>
      <c r="E30" s="213" t="s">
        <v>4</v>
      </c>
      <c r="F30" s="214">
        <v>8</v>
      </c>
      <c r="G30" s="3"/>
      <c r="H30" s="3"/>
      <c r="I30" s="5"/>
      <c r="J30" s="20"/>
      <c r="K30" s="20"/>
      <c r="M30" s="65">
        <f t="shared" si="18"/>
        <v>0</v>
      </c>
      <c r="N30" s="65">
        <f t="shared" si="19"/>
        <v>0</v>
      </c>
      <c r="O30" s="65">
        <f t="shared" si="20"/>
        <v>0</v>
      </c>
    </row>
    <row r="31" spans="1:15" ht="15" customHeight="1" x14ac:dyDescent="0.25">
      <c r="A31" s="262" t="s">
        <v>3203</v>
      </c>
      <c r="B31" s="336" t="s">
        <v>1131</v>
      </c>
      <c r="C31" s="336"/>
      <c r="D31" s="336"/>
      <c r="E31" s="213" t="s">
        <v>281</v>
      </c>
      <c r="F31" s="214">
        <v>1</v>
      </c>
      <c r="G31" s="3"/>
      <c r="H31" s="3"/>
      <c r="I31" s="5"/>
      <c r="J31" s="20"/>
      <c r="K31" s="20"/>
      <c r="M31" s="65">
        <f t="shared" si="18"/>
        <v>0</v>
      </c>
      <c r="N31" s="65">
        <f t="shared" si="19"/>
        <v>0</v>
      </c>
      <c r="O31" s="65">
        <f t="shared" si="20"/>
        <v>0</v>
      </c>
    </row>
    <row r="32" spans="1:15" x14ac:dyDescent="0.25">
      <c r="A32" s="9"/>
      <c r="B32" s="9"/>
      <c r="C32" s="10"/>
      <c r="D32" s="11"/>
      <c r="E32" s="12"/>
      <c r="F32" s="11"/>
      <c r="G32" s="13"/>
      <c r="H32" s="13"/>
      <c r="I32" s="13"/>
      <c r="J32" s="13"/>
      <c r="K32" s="13"/>
      <c r="M32" s="13"/>
      <c r="N32" s="13"/>
      <c r="O32" s="13"/>
    </row>
    <row r="33" spans="2:15" x14ac:dyDescent="0.25">
      <c r="B33" s="14"/>
      <c r="G33" s="25"/>
      <c r="L33" s="22"/>
    </row>
    <row r="34" spans="2:15" x14ac:dyDescent="0.25">
      <c r="B34" s="15"/>
      <c r="L34" s="22"/>
      <c r="M34" s="332" t="s">
        <v>11</v>
      </c>
      <c r="N34" s="332"/>
      <c r="O34" s="332"/>
    </row>
    <row r="35" spans="2:15" x14ac:dyDescent="0.25">
      <c r="M35" s="68">
        <f>SUM(M7:M31)</f>
        <v>0</v>
      </c>
      <c r="N35" s="68">
        <f>SUM(N7:N31)</f>
        <v>0</v>
      </c>
      <c r="O35" s="69">
        <f>SUM(O7:O31)</f>
        <v>0</v>
      </c>
    </row>
    <row r="36" spans="2:15" x14ac:dyDescent="0.25">
      <c r="B36" s="6"/>
      <c r="E36" s="7"/>
      <c r="F36" s="8"/>
      <c r="G36" s="7"/>
      <c r="H36" s="7"/>
    </row>
    <row r="37" spans="2:15" x14ac:dyDescent="0.25">
      <c r="B37" s="6"/>
      <c r="E37" s="7"/>
      <c r="F37" s="8"/>
      <c r="G37" s="7"/>
      <c r="H37" s="7"/>
    </row>
    <row r="38" spans="2:15" x14ac:dyDescent="0.25">
      <c r="B38" s="6"/>
      <c r="E38" s="7"/>
      <c r="F38" s="8"/>
      <c r="G38" s="7"/>
      <c r="H38" s="7"/>
    </row>
    <row r="39" spans="2:15" x14ac:dyDescent="0.25">
      <c r="B39" s="6"/>
      <c r="E39" s="7"/>
      <c r="F39" s="8"/>
      <c r="G39" s="7"/>
      <c r="H39" s="7"/>
    </row>
    <row r="40" spans="2:15" x14ac:dyDescent="0.25">
      <c r="B40" s="6"/>
      <c r="E40" s="7"/>
      <c r="F40" s="8"/>
      <c r="G40" s="7"/>
      <c r="H40" s="7"/>
    </row>
  </sheetData>
  <mergeCells count="32">
    <mergeCell ref="C18:D18"/>
    <mergeCell ref="M34:O34"/>
    <mergeCell ref="C15:D15"/>
    <mergeCell ref="C19:D19"/>
    <mergeCell ref="C25:D25"/>
    <mergeCell ref="C21:D21"/>
    <mergeCell ref="C22:D22"/>
    <mergeCell ref="C23:D23"/>
    <mergeCell ref="C26:D26"/>
    <mergeCell ref="J24:K24"/>
    <mergeCell ref="C20:D20"/>
    <mergeCell ref="C16:D16"/>
    <mergeCell ref="B27:D27"/>
    <mergeCell ref="C28:D28"/>
    <mergeCell ref="C29:D29"/>
    <mergeCell ref="C30:D30"/>
    <mergeCell ref="B31:D31"/>
    <mergeCell ref="F5:I5"/>
    <mergeCell ref="J5:K5"/>
    <mergeCell ref="M5:O5"/>
    <mergeCell ref="C1:K2"/>
    <mergeCell ref="D3:J4"/>
    <mergeCell ref="B7:D7"/>
    <mergeCell ref="C8:D8"/>
    <mergeCell ref="C11:D11"/>
    <mergeCell ref="C12:D12"/>
    <mergeCell ref="C13:D13"/>
    <mergeCell ref="C9:D9"/>
    <mergeCell ref="C14:D14"/>
    <mergeCell ref="J14:K14"/>
    <mergeCell ref="C10:D10"/>
    <mergeCell ref="B17:D17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7" fitToHeight="0" orientation="landscape" errors="blank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EC6FF-E255-4355-9830-5CABA5A67C95}">
  <sheetPr>
    <outlinePr summaryBelow="0"/>
    <pageSetUpPr fitToPage="1"/>
  </sheetPr>
  <dimension ref="A1:O58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3.28515625" customWidth="1"/>
    <col min="2" max="2" width="42.28515625" customWidth="1"/>
    <col min="3" max="3" width="14.5703125" customWidth="1"/>
    <col min="4" max="4" width="70.28515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1114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31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78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3204</v>
      </c>
      <c r="B8" s="30" t="s">
        <v>82</v>
      </c>
      <c r="C8" s="331" t="s">
        <v>3615</v>
      </c>
      <c r="D8" s="331"/>
      <c r="E8" s="3" t="s">
        <v>4</v>
      </c>
      <c r="F8" s="16">
        <v>52</v>
      </c>
      <c r="G8" s="23">
        <f>F8*6</f>
        <v>312</v>
      </c>
      <c r="H8" s="24">
        <f>'Parametry potrubí'!$F$14*6</f>
        <v>196.79999999999998</v>
      </c>
      <c r="I8" s="24">
        <f>H8*F8</f>
        <v>10233.599999999999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x14ac:dyDescent="0.25">
      <c r="A9" s="262" t="s">
        <v>3205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x14ac:dyDescent="0.25">
      <c r="A10" s="262" t="s">
        <v>3206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3207</v>
      </c>
      <c r="B11" s="30" t="s">
        <v>84</v>
      </c>
      <c r="C11" s="331"/>
      <c r="D11" s="331"/>
      <c r="E11" s="3" t="s">
        <v>4</v>
      </c>
      <c r="F11" s="4">
        <v>6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ht="24" x14ac:dyDescent="0.25">
      <c r="A12" s="262" t="s">
        <v>3208</v>
      </c>
      <c r="B12" s="285" t="s">
        <v>3608</v>
      </c>
      <c r="C12" s="331"/>
      <c r="D12" s="331"/>
      <c r="E12" s="3" t="s">
        <v>4</v>
      </c>
      <c r="F12" s="4">
        <f>2*F11+F8</f>
        <v>64</v>
      </c>
      <c r="G12" s="3"/>
      <c r="H12" s="3"/>
      <c r="I12" s="5"/>
      <c r="J12" s="20"/>
      <c r="K12" s="20"/>
      <c r="M12" s="65">
        <f t="shared" ref="M12:M16" si="3">J12*F12</f>
        <v>0</v>
      </c>
      <c r="N12" s="65">
        <f t="shared" ref="N12:N16" si="4">F12*K12</f>
        <v>0</v>
      </c>
      <c r="O12" s="65">
        <f t="shared" ref="O12:O16" si="5">M12+N12</f>
        <v>0</v>
      </c>
    </row>
    <row r="13" spans="1:15" x14ac:dyDescent="0.25">
      <c r="A13" s="262" t="s">
        <v>3209</v>
      </c>
      <c r="B13" s="30" t="s">
        <v>85</v>
      </c>
      <c r="C13" s="331"/>
      <c r="D13" s="331"/>
      <c r="E13" s="3" t="s">
        <v>4</v>
      </c>
      <c r="F13" s="4">
        <f>2*F14</f>
        <v>44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x14ac:dyDescent="0.25">
      <c r="A14" s="262" t="s">
        <v>3210</v>
      </c>
      <c r="B14" s="30" t="s">
        <v>86</v>
      </c>
      <c r="C14" s="331"/>
      <c r="D14" s="331"/>
      <c r="E14" s="3" t="s">
        <v>4</v>
      </c>
      <c r="F14" s="4">
        <v>22</v>
      </c>
      <c r="G14" s="3"/>
      <c r="H14" s="3"/>
      <c r="I14" s="3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x14ac:dyDescent="0.25">
      <c r="A15" s="262" t="s">
        <v>3211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ref="M15" si="6">J15*F15</f>
        <v>0</v>
      </c>
      <c r="N15" s="65">
        <f t="shared" ref="N15" si="7">F15*K15</f>
        <v>0</v>
      </c>
      <c r="O15" s="65">
        <f t="shared" ref="O15" si="8">M15+N15</f>
        <v>0</v>
      </c>
    </row>
    <row r="16" spans="1:15" x14ac:dyDescent="0.25">
      <c r="A16" s="262" t="s">
        <v>3212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3"/>
        <v>0</v>
      </c>
      <c r="N16" s="65">
        <f t="shared" si="4"/>
        <v>0</v>
      </c>
      <c r="O16" s="65">
        <f t="shared" si="5"/>
        <v>0</v>
      </c>
    </row>
    <row r="17" spans="1:15" ht="15.75" customHeight="1" x14ac:dyDescent="0.25">
      <c r="A17" s="261"/>
      <c r="B17" s="300" t="s">
        <v>79</v>
      </c>
      <c r="C17" s="300"/>
      <c r="D17" s="300"/>
      <c r="E17" s="18"/>
      <c r="F17" s="18"/>
      <c r="G17" s="2"/>
      <c r="H17" s="2"/>
      <c r="I17" s="2"/>
      <c r="J17" s="26"/>
      <c r="K17" s="26"/>
      <c r="M17" s="66"/>
      <c r="N17" s="66"/>
      <c r="O17" s="66"/>
    </row>
    <row r="18" spans="1:15" ht="15" customHeight="1" x14ac:dyDescent="0.25">
      <c r="A18" s="262" t="s">
        <v>3213</v>
      </c>
      <c r="B18" s="30" t="s">
        <v>82</v>
      </c>
      <c r="C18" s="331" t="s">
        <v>3615</v>
      </c>
      <c r="D18" s="331"/>
      <c r="E18" s="3" t="s">
        <v>4</v>
      </c>
      <c r="F18" s="16">
        <v>10</v>
      </c>
      <c r="G18" s="23">
        <f>F18*6</f>
        <v>60</v>
      </c>
      <c r="H18" s="24">
        <f>'Parametry potrubí'!$F$14*6</f>
        <v>196.79999999999998</v>
      </c>
      <c r="I18" s="24">
        <f>H18*F18</f>
        <v>1967.9999999999998</v>
      </c>
      <c r="J18" s="20"/>
      <c r="K18" s="20"/>
      <c r="L18" s="21"/>
      <c r="M18" s="65">
        <f>J18*F18</f>
        <v>0</v>
      </c>
      <c r="N18" s="65">
        <f>F18*K18</f>
        <v>0</v>
      </c>
      <c r="O18" s="65">
        <f>M18+N18</f>
        <v>0</v>
      </c>
    </row>
    <row r="19" spans="1:15" x14ac:dyDescent="0.25">
      <c r="A19" s="262" t="s">
        <v>3214</v>
      </c>
      <c r="B19" s="30" t="s">
        <v>83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>
        <f t="shared" ref="M19" si="9">J19*F19</f>
        <v>0</v>
      </c>
      <c r="N19" s="65">
        <f t="shared" ref="N19" si="10">F19*K19</f>
        <v>0</v>
      </c>
      <c r="O19" s="65">
        <f t="shared" ref="O19" si="11">M19+N19</f>
        <v>0</v>
      </c>
    </row>
    <row r="20" spans="1:15" x14ac:dyDescent="0.25">
      <c r="A20" s="262" t="s">
        <v>3215</v>
      </c>
      <c r="B20" s="30" t="s">
        <v>7</v>
      </c>
      <c r="C20" s="331"/>
      <c r="D20" s="331"/>
      <c r="E20" s="3" t="s">
        <v>1</v>
      </c>
      <c r="F20" s="4"/>
      <c r="G20" s="3"/>
      <c r="H20" s="3"/>
      <c r="I20" s="5"/>
      <c r="J20" s="20"/>
      <c r="K20" s="20"/>
      <c r="M20" s="65">
        <f>J20*F20</f>
        <v>0</v>
      </c>
      <c r="N20" s="65">
        <f>F20*K20</f>
        <v>0</v>
      </c>
      <c r="O20" s="65">
        <f>M20+N20</f>
        <v>0</v>
      </c>
    </row>
    <row r="21" spans="1:15" x14ac:dyDescent="0.25">
      <c r="A21" s="262" t="s">
        <v>3216</v>
      </c>
      <c r="B21" s="30" t="s">
        <v>84</v>
      </c>
      <c r="C21" s="331"/>
      <c r="D21" s="331"/>
      <c r="E21" s="3" t="s">
        <v>4</v>
      </c>
      <c r="F21" s="4">
        <v>0</v>
      </c>
      <c r="G21" s="3"/>
      <c r="H21" s="3"/>
      <c r="I21" s="5" t="s">
        <v>2</v>
      </c>
      <c r="J21" s="20"/>
      <c r="K21" s="20"/>
      <c r="L21" s="21"/>
      <c r="M21" s="65">
        <f>J21*F21</f>
        <v>0</v>
      </c>
      <c r="N21" s="65">
        <f>F21*K21</f>
        <v>0</v>
      </c>
      <c r="O21" s="65">
        <f>M21+N21</f>
        <v>0</v>
      </c>
    </row>
    <row r="22" spans="1:15" ht="24" x14ac:dyDescent="0.25">
      <c r="A22" s="262" t="s">
        <v>3217</v>
      </c>
      <c r="B22" s="285" t="s">
        <v>3608</v>
      </c>
      <c r="C22" s="331"/>
      <c r="D22" s="331"/>
      <c r="E22" s="3" t="s">
        <v>4</v>
      </c>
      <c r="F22" s="4">
        <f>2*F21+F18</f>
        <v>10</v>
      </c>
      <c r="G22" s="3"/>
      <c r="H22" s="3"/>
      <c r="I22" s="5"/>
      <c r="J22" s="20"/>
      <c r="K22" s="20"/>
      <c r="M22" s="65">
        <f t="shared" ref="M22:M26" si="12">J22*F22</f>
        <v>0</v>
      </c>
      <c r="N22" s="65">
        <f t="shared" ref="N22:N26" si="13">F22*K22</f>
        <v>0</v>
      </c>
      <c r="O22" s="65">
        <f t="shared" ref="O22:O26" si="14">M22+N22</f>
        <v>0</v>
      </c>
    </row>
    <row r="23" spans="1:15" x14ac:dyDescent="0.25">
      <c r="A23" s="262" t="s">
        <v>3218</v>
      </c>
      <c r="B23" s="30" t="s">
        <v>85</v>
      </c>
      <c r="C23" s="331"/>
      <c r="D23" s="331"/>
      <c r="E23" s="3" t="s">
        <v>4</v>
      </c>
      <c r="F23" s="4">
        <f>2*F24</f>
        <v>16</v>
      </c>
      <c r="G23" s="3"/>
      <c r="H23" s="3"/>
      <c r="I23" s="5"/>
      <c r="J23" s="20"/>
      <c r="K23" s="20"/>
      <c r="M23" s="65">
        <f t="shared" si="12"/>
        <v>0</v>
      </c>
      <c r="N23" s="65">
        <f t="shared" si="13"/>
        <v>0</v>
      </c>
      <c r="O23" s="65">
        <f t="shared" si="14"/>
        <v>0</v>
      </c>
    </row>
    <row r="24" spans="1:15" x14ac:dyDescent="0.25">
      <c r="A24" s="262" t="s">
        <v>3219</v>
      </c>
      <c r="B24" s="30" t="s">
        <v>86</v>
      </c>
      <c r="C24" s="331"/>
      <c r="D24" s="331"/>
      <c r="E24" s="3" t="s">
        <v>4</v>
      </c>
      <c r="F24" s="4">
        <v>8</v>
      </c>
      <c r="G24" s="3"/>
      <c r="H24" s="3"/>
      <c r="I24" s="3"/>
      <c r="J24" s="333"/>
      <c r="K24" s="334"/>
      <c r="M24" s="65">
        <f>J24*F24</f>
        <v>0</v>
      </c>
      <c r="N24" s="65">
        <f>F24*K24</f>
        <v>0</v>
      </c>
      <c r="O24" s="65">
        <f>M24+N24</f>
        <v>0</v>
      </c>
    </row>
    <row r="25" spans="1:15" x14ac:dyDescent="0.25">
      <c r="A25" s="262" t="s">
        <v>3220</v>
      </c>
      <c r="B25" s="30" t="s">
        <v>87</v>
      </c>
      <c r="C25" s="331"/>
      <c r="D25" s="331"/>
      <c r="E25" s="3" t="s">
        <v>4</v>
      </c>
      <c r="F25" s="4"/>
      <c r="G25" s="3"/>
      <c r="H25" s="3"/>
      <c r="I25" s="5"/>
      <c r="J25" s="20"/>
      <c r="K25" s="20"/>
      <c r="M25" s="65">
        <f t="shared" ref="M25" si="15">J25*F25</f>
        <v>0</v>
      </c>
      <c r="N25" s="65">
        <f t="shared" ref="N25" si="16">F25*K25</f>
        <v>0</v>
      </c>
      <c r="O25" s="65">
        <f t="shared" ref="O25" si="17">M25+N25</f>
        <v>0</v>
      </c>
    </row>
    <row r="26" spans="1:15" x14ac:dyDescent="0.25">
      <c r="A26" s="262" t="s">
        <v>3221</v>
      </c>
      <c r="B26" s="30" t="s">
        <v>88</v>
      </c>
      <c r="C26" s="331"/>
      <c r="D26" s="331"/>
      <c r="E26" s="3" t="s">
        <v>4</v>
      </c>
      <c r="F26" s="4"/>
      <c r="G26" s="3"/>
      <c r="H26" s="3"/>
      <c r="I26" s="5"/>
      <c r="J26" s="20"/>
      <c r="K26" s="20"/>
      <c r="M26" s="65">
        <f t="shared" si="12"/>
        <v>0</v>
      </c>
      <c r="N26" s="65">
        <f t="shared" si="13"/>
        <v>0</v>
      </c>
      <c r="O26" s="65">
        <f t="shared" si="14"/>
        <v>0</v>
      </c>
    </row>
    <row r="27" spans="1:15" ht="15.75" customHeight="1" x14ac:dyDescent="0.25">
      <c r="A27" s="261"/>
      <c r="B27" s="300" t="s">
        <v>80</v>
      </c>
      <c r="C27" s="300"/>
      <c r="D27" s="300"/>
      <c r="E27" s="18"/>
      <c r="F27" s="18"/>
      <c r="G27" s="2"/>
      <c r="H27" s="2"/>
      <c r="I27" s="2"/>
      <c r="J27" s="26"/>
      <c r="K27" s="26"/>
      <c r="M27" s="66"/>
      <c r="N27" s="66"/>
      <c r="O27" s="66"/>
    </row>
    <row r="28" spans="1:15" ht="15" customHeight="1" x14ac:dyDescent="0.25">
      <c r="A28" s="262" t="s">
        <v>3222</v>
      </c>
      <c r="B28" s="30" t="s">
        <v>82</v>
      </c>
      <c r="C28" s="331" t="s">
        <v>3625</v>
      </c>
      <c r="D28" s="331"/>
      <c r="E28" s="3" t="s">
        <v>4</v>
      </c>
      <c r="F28" s="16">
        <v>16</v>
      </c>
      <c r="G28" s="23">
        <f>F28*6</f>
        <v>96</v>
      </c>
      <c r="H28" s="24">
        <f>'Parametry potrubí'!F12*6</f>
        <v>102.60000000000001</v>
      </c>
      <c r="I28" s="24">
        <f>H28*F28</f>
        <v>1641.6000000000001</v>
      </c>
      <c r="J28" s="20"/>
      <c r="K28" s="20"/>
      <c r="L28" s="21"/>
      <c r="M28" s="65">
        <f>J28*F28</f>
        <v>0</v>
      </c>
      <c r="N28" s="65">
        <f>F28*K28</f>
        <v>0</v>
      </c>
      <c r="O28" s="65">
        <f>M28+N28</f>
        <v>0</v>
      </c>
    </row>
    <row r="29" spans="1:15" x14ac:dyDescent="0.25">
      <c r="A29" s="262" t="s">
        <v>3223</v>
      </c>
      <c r="B29" s="30" t="s">
        <v>83</v>
      </c>
      <c r="C29" s="331"/>
      <c r="D29" s="331"/>
      <c r="E29" s="3" t="s">
        <v>4</v>
      </c>
      <c r="F29" s="4"/>
      <c r="G29" s="3"/>
      <c r="H29" s="3"/>
      <c r="I29" s="5"/>
      <c r="J29" s="20"/>
      <c r="K29" s="20"/>
      <c r="M29" s="65">
        <f t="shared" ref="M29" si="18">J29*F29</f>
        <v>0</v>
      </c>
      <c r="N29" s="65">
        <f t="shared" ref="N29" si="19">F29*K29</f>
        <v>0</v>
      </c>
      <c r="O29" s="65">
        <f t="shared" ref="O29" si="20">M29+N29</f>
        <v>0</v>
      </c>
    </row>
    <row r="30" spans="1:15" x14ac:dyDescent="0.25">
      <c r="A30" s="262" t="s">
        <v>3224</v>
      </c>
      <c r="B30" s="30" t="s">
        <v>7</v>
      </c>
      <c r="C30" s="331"/>
      <c r="D30" s="331"/>
      <c r="E30" s="3" t="s">
        <v>1</v>
      </c>
      <c r="F30" s="4"/>
      <c r="G30" s="3"/>
      <c r="H30" s="3"/>
      <c r="I30" s="5"/>
      <c r="J30" s="20"/>
      <c r="K30" s="20"/>
      <c r="M30" s="65">
        <f>J30*F30</f>
        <v>0</v>
      </c>
      <c r="N30" s="65">
        <f>F30*K30</f>
        <v>0</v>
      </c>
      <c r="O30" s="65">
        <f>M30+N30</f>
        <v>0</v>
      </c>
    </row>
    <row r="31" spans="1:15" x14ac:dyDescent="0.25">
      <c r="A31" s="262" t="s">
        <v>3225</v>
      </c>
      <c r="B31" s="30" t="s">
        <v>84</v>
      </c>
      <c r="C31" s="331"/>
      <c r="D31" s="331"/>
      <c r="E31" s="3" t="s">
        <v>4</v>
      </c>
      <c r="F31" s="4">
        <v>4</v>
      </c>
      <c r="G31" s="3"/>
      <c r="H31" s="3"/>
      <c r="I31" s="5" t="s">
        <v>2</v>
      </c>
      <c r="J31" s="20"/>
      <c r="K31" s="20"/>
      <c r="L31" s="21"/>
      <c r="M31" s="65">
        <f>J31*F31</f>
        <v>0</v>
      </c>
      <c r="N31" s="65">
        <f>F31*K31</f>
        <v>0</v>
      </c>
      <c r="O31" s="65">
        <f>M31+N31</f>
        <v>0</v>
      </c>
    </row>
    <row r="32" spans="1:15" ht="24" x14ac:dyDescent="0.25">
      <c r="A32" s="262" t="s">
        <v>3226</v>
      </c>
      <c r="B32" s="285" t="s">
        <v>3608</v>
      </c>
      <c r="C32" s="331"/>
      <c r="D32" s="331"/>
      <c r="E32" s="3" t="s">
        <v>4</v>
      </c>
      <c r="F32" s="4">
        <f>2*F31+F28</f>
        <v>24</v>
      </c>
      <c r="G32" s="3"/>
      <c r="H32" s="3"/>
      <c r="I32" s="5"/>
      <c r="J32" s="20"/>
      <c r="K32" s="20"/>
      <c r="M32" s="65">
        <f t="shared" ref="M32:M36" si="21">J32*F32</f>
        <v>0</v>
      </c>
      <c r="N32" s="65">
        <f t="shared" ref="N32:N36" si="22">F32*K32</f>
        <v>0</v>
      </c>
      <c r="O32" s="65">
        <f t="shared" ref="O32:O36" si="23">M32+N32</f>
        <v>0</v>
      </c>
    </row>
    <row r="33" spans="1:15" x14ac:dyDescent="0.25">
      <c r="A33" s="262" t="s">
        <v>3227</v>
      </c>
      <c r="B33" s="30" t="s">
        <v>85</v>
      </c>
      <c r="C33" s="331"/>
      <c r="D33" s="331"/>
      <c r="E33" s="3" t="s">
        <v>4</v>
      </c>
      <c r="F33" s="4">
        <f>F34*2</f>
        <v>14</v>
      </c>
      <c r="G33" s="3"/>
      <c r="H33" s="3"/>
      <c r="I33" s="5"/>
      <c r="J33" s="20"/>
      <c r="K33" s="20"/>
      <c r="M33" s="65">
        <f t="shared" si="21"/>
        <v>0</v>
      </c>
      <c r="N33" s="65">
        <f t="shared" si="22"/>
        <v>0</v>
      </c>
      <c r="O33" s="65">
        <f t="shared" si="23"/>
        <v>0</v>
      </c>
    </row>
    <row r="34" spans="1:15" ht="13.5" customHeight="1" x14ac:dyDescent="0.25">
      <c r="A34" s="262" t="s">
        <v>3228</v>
      </c>
      <c r="B34" s="30" t="s">
        <v>86</v>
      </c>
      <c r="C34" s="338"/>
      <c r="D34" s="338"/>
      <c r="E34" s="3" t="s">
        <v>4</v>
      </c>
      <c r="F34" s="4">
        <v>7</v>
      </c>
      <c r="G34" s="3"/>
      <c r="H34" s="3"/>
      <c r="I34" s="3"/>
      <c r="J34" s="333"/>
      <c r="K34" s="334"/>
      <c r="M34" s="65">
        <f>J34*F34</f>
        <v>0</v>
      </c>
      <c r="N34" s="65">
        <f>F34*K34</f>
        <v>0</v>
      </c>
      <c r="O34" s="65">
        <f>M34+N34</f>
        <v>0</v>
      </c>
    </row>
    <row r="35" spans="1:15" x14ac:dyDescent="0.25">
      <c r="A35" s="262" t="s">
        <v>3229</v>
      </c>
      <c r="B35" s="30" t="s">
        <v>87</v>
      </c>
      <c r="C35" s="331"/>
      <c r="D35" s="331"/>
      <c r="E35" s="3" t="s">
        <v>4</v>
      </c>
      <c r="F35" s="4"/>
      <c r="G35" s="3"/>
      <c r="H35" s="3"/>
      <c r="I35" s="5"/>
      <c r="J35" s="20"/>
      <c r="K35" s="20"/>
      <c r="M35" s="65">
        <f t="shared" ref="M35" si="24">J35*F35</f>
        <v>0</v>
      </c>
      <c r="N35" s="65">
        <f t="shared" ref="N35" si="25">F35*K35</f>
        <v>0</v>
      </c>
      <c r="O35" s="65">
        <f t="shared" ref="O35" si="26">M35+N35</f>
        <v>0</v>
      </c>
    </row>
    <row r="36" spans="1:15" x14ac:dyDescent="0.25">
      <c r="A36" s="262" t="s">
        <v>3230</v>
      </c>
      <c r="B36" s="30" t="s">
        <v>88</v>
      </c>
      <c r="C36" s="331"/>
      <c r="D36" s="331"/>
      <c r="E36" s="3" t="s">
        <v>4</v>
      </c>
      <c r="F36" s="4"/>
      <c r="G36" s="3"/>
      <c r="H36" s="3"/>
      <c r="I36" s="5"/>
      <c r="J36" s="20"/>
      <c r="K36" s="20"/>
      <c r="M36" s="65">
        <f t="shared" si="21"/>
        <v>0</v>
      </c>
      <c r="N36" s="65">
        <f t="shared" si="22"/>
        <v>0</v>
      </c>
      <c r="O36" s="65">
        <f t="shared" si="23"/>
        <v>0</v>
      </c>
    </row>
    <row r="37" spans="1:15" x14ac:dyDescent="0.25">
      <c r="A37" s="261"/>
      <c r="B37" s="300" t="s">
        <v>81</v>
      </c>
      <c r="C37" s="300"/>
      <c r="D37" s="300"/>
      <c r="E37" s="18"/>
      <c r="F37" s="18"/>
      <c r="G37" s="2"/>
      <c r="H37" s="2"/>
      <c r="I37" s="2"/>
      <c r="J37" s="26"/>
      <c r="K37" s="26"/>
      <c r="M37" s="66"/>
      <c r="N37" s="66"/>
      <c r="O37" s="66"/>
    </row>
    <row r="38" spans="1:15" x14ac:dyDescent="0.25">
      <c r="A38" s="262" t="s">
        <v>3231</v>
      </c>
      <c r="B38" s="30" t="s">
        <v>82</v>
      </c>
      <c r="C38" s="331" t="s">
        <v>3627</v>
      </c>
      <c r="D38" s="331"/>
      <c r="E38" s="3" t="s">
        <v>4</v>
      </c>
      <c r="F38" s="16">
        <v>4</v>
      </c>
      <c r="G38" s="23">
        <f>F38*6</f>
        <v>24</v>
      </c>
      <c r="H38" s="24">
        <f>'Parametry potrubí'!$F$10*6</f>
        <v>58.199999999999996</v>
      </c>
      <c r="I38" s="24">
        <f>H38*F38</f>
        <v>232.79999999999998</v>
      </c>
      <c r="J38" s="20"/>
      <c r="K38" s="20"/>
      <c r="L38" s="21"/>
      <c r="M38" s="65">
        <f>J38*F38</f>
        <v>0</v>
      </c>
      <c r="N38" s="65">
        <f>F38*K38</f>
        <v>0</v>
      </c>
      <c r="O38" s="65">
        <f>M38+N38</f>
        <v>0</v>
      </c>
    </row>
    <row r="39" spans="1:15" x14ac:dyDescent="0.25">
      <c r="A39" s="262" t="s">
        <v>3232</v>
      </c>
      <c r="B39" s="30" t="s">
        <v>83</v>
      </c>
      <c r="C39" s="331"/>
      <c r="D39" s="331"/>
      <c r="E39" s="3" t="s">
        <v>4</v>
      </c>
      <c r="F39" s="4"/>
      <c r="G39" s="3"/>
      <c r="H39" s="3"/>
      <c r="I39" s="5"/>
      <c r="J39" s="20"/>
      <c r="K39" s="20"/>
      <c r="M39" s="65">
        <f t="shared" ref="M39" si="27">J39*F39</f>
        <v>0</v>
      </c>
      <c r="N39" s="65">
        <f t="shared" ref="N39" si="28">F39*K39</f>
        <v>0</v>
      </c>
      <c r="O39" s="65">
        <f t="shared" ref="O39" si="29">M39+N39</f>
        <v>0</v>
      </c>
    </row>
    <row r="40" spans="1:15" x14ac:dyDescent="0.25">
      <c r="A40" s="262" t="s">
        <v>3233</v>
      </c>
      <c r="B40" s="30" t="s">
        <v>7</v>
      </c>
      <c r="C40" s="331"/>
      <c r="D40" s="331"/>
      <c r="E40" s="3" t="s">
        <v>1</v>
      </c>
      <c r="F40" s="4"/>
      <c r="G40" s="3"/>
      <c r="H40" s="3"/>
      <c r="I40" s="5"/>
      <c r="J40" s="20"/>
      <c r="K40" s="20"/>
      <c r="M40" s="65">
        <f>J40*F40</f>
        <v>0</v>
      </c>
      <c r="N40" s="65">
        <f>F40*K40</f>
        <v>0</v>
      </c>
      <c r="O40" s="65">
        <f>M40+N40</f>
        <v>0</v>
      </c>
    </row>
    <row r="41" spans="1:15" x14ac:dyDescent="0.25">
      <c r="A41" s="262" t="s">
        <v>3234</v>
      </c>
      <c r="B41" s="30" t="s">
        <v>84</v>
      </c>
      <c r="C41" s="331"/>
      <c r="D41" s="331"/>
      <c r="E41" s="3" t="s">
        <v>4</v>
      </c>
      <c r="F41" s="4">
        <v>4</v>
      </c>
      <c r="G41" s="3"/>
      <c r="H41" s="3"/>
      <c r="I41" s="5" t="s">
        <v>2</v>
      </c>
      <c r="J41" s="20"/>
      <c r="K41" s="20"/>
      <c r="L41" s="21"/>
      <c r="M41" s="65">
        <f>J41*F41</f>
        <v>0</v>
      </c>
      <c r="N41" s="65">
        <f>F41*K41</f>
        <v>0</v>
      </c>
      <c r="O41" s="65">
        <f>M41+N41</f>
        <v>0</v>
      </c>
    </row>
    <row r="42" spans="1:15" ht="24" x14ac:dyDescent="0.25">
      <c r="A42" s="262" t="s">
        <v>3235</v>
      </c>
      <c r="B42" s="285" t="s">
        <v>3608</v>
      </c>
      <c r="C42" s="331"/>
      <c r="D42" s="331"/>
      <c r="E42" s="3" t="s">
        <v>4</v>
      </c>
      <c r="F42" s="4">
        <f>2*F41+F38</f>
        <v>12</v>
      </c>
      <c r="G42" s="3"/>
      <c r="H42" s="3"/>
      <c r="I42" s="5"/>
      <c r="J42" s="20"/>
      <c r="K42" s="20"/>
      <c r="M42" s="65">
        <f t="shared" ref="M42:M46" si="30">J42*F42</f>
        <v>0</v>
      </c>
      <c r="N42" s="65">
        <f t="shared" ref="N42:N46" si="31">F42*K42</f>
        <v>0</v>
      </c>
      <c r="O42" s="65">
        <f t="shared" ref="O42:O46" si="32">M42+N42</f>
        <v>0</v>
      </c>
    </row>
    <row r="43" spans="1:15" x14ac:dyDescent="0.25">
      <c r="A43" s="262" t="s">
        <v>3236</v>
      </c>
      <c r="B43" s="30" t="s">
        <v>85</v>
      </c>
      <c r="C43" s="331"/>
      <c r="D43" s="331"/>
      <c r="E43" s="3" t="s">
        <v>4</v>
      </c>
      <c r="F43" s="4">
        <f>F44*2</f>
        <v>4</v>
      </c>
      <c r="G43" s="3"/>
      <c r="H43" s="3"/>
      <c r="I43" s="5"/>
      <c r="J43" s="20"/>
      <c r="K43" s="20"/>
      <c r="M43" s="65">
        <f t="shared" si="30"/>
        <v>0</v>
      </c>
      <c r="N43" s="65">
        <f t="shared" si="31"/>
        <v>0</v>
      </c>
      <c r="O43" s="65">
        <f t="shared" si="32"/>
        <v>0</v>
      </c>
    </row>
    <row r="44" spans="1:15" x14ac:dyDescent="0.25">
      <c r="A44" s="262" t="s">
        <v>3237</v>
      </c>
      <c r="B44" s="30" t="s">
        <v>86</v>
      </c>
      <c r="C44" s="30"/>
      <c r="D44" s="30"/>
      <c r="E44" s="3" t="s">
        <v>4</v>
      </c>
      <c r="F44" s="4">
        <v>2</v>
      </c>
      <c r="G44" s="3"/>
      <c r="H44" s="3"/>
      <c r="I44" s="5"/>
      <c r="J44" s="333"/>
      <c r="K44" s="334"/>
      <c r="M44" s="65">
        <f>J44*F44</f>
        <v>0</v>
      </c>
      <c r="N44" s="65">
        <f>F44*K44</f>
        <v>0</v>
      </c>
      <c r="O44" s="65">
        <f>M44+N44</f>
        <v>0</v>
      </c>
    </row>
    <row r="45" spans="1:15" x14ac:dyDescent="0.25">
      <c r="A45" s="262" t="s">
        <v>3238</v>
      </c>
      <c r="B45" s="30" t="s">
        <v>87</v>
      </c>
      <c r="C45" s="331"/>
      <c r="D45" s="331"/>
      <c r="E45" s="3" t="s">
        <v>4</v>
      </c>
      <c r="F45" s="4"/>
      <c r="G45" s="3"/>
      <c r="H45" s="3"/>
      <c r="I45" s="5"/>
      <c r="J45" s="20"/>
      <c r="K45" s="20"/>
      <c r="M45" s="65">
        <f t="shared" ref="M45" si="33">J45*F45</f>
        <v>0</v>
      </c>
      <c r="N45" s="65">
        <f t="shared" ref="N45" si="34">F45*K45</f>
        <v>0</v>
      </c>
      <c r="O45" s="65">
        <f t="shared" ref="O45" si="35">M45+N45</f>
        <v>0</v>
      </c>
    </row>
    <row r="46" spans="1:15" x14ac:dyDescent="0.25">
      <c r="A46" s="262" t="s">
        <v>3239</v>
      </c>
      <c r="B46" s="30" t="s">
        <v>88</v>
      </c>
      <c r="C46" s="331"/>
      <c r="D46" s="331"/>
      <c r="E46" s="3" t="s">
        <v>4</v>
      </c>
      <c r="F46" s="4"/>
      <c r="G46" s="3"/>
      <c r="H46" s="3"/>
      <c r="I46" s="5"/>
      <c r="J46" s="20"/>
      <c r="K46" s="20"/>
      <c r="M46" s="65">
        <f t="shared" si="30"/>
        <v>0</v>
      </c>
      <c r="N46" s="65">
        <f t="shared" si="31"/>
        <v>0</v>
      </c>
      <c r="O46" s="65">
        <f t="shared" si="32"/>
        <v>0</v>
      </c>
    </row>
    <row r="47" spans="1:15" x14ac:dyDescent="0.25">
      <c r="A47" s="261"/>
      <c r="B47" s="300" t="s">
        <v>1158</v>
      </c>
      <c r="C47" s="300"/>
      <c r="D47" s="300"/>
      <c r="E47" s="18"/>
      <c r="F47" s="18"/>
      <c r="G47" s="2"/>
      <c r="H47" s="2"/>
      <c r="I47" s="2"/>
      <c r="J47" s="26"/>
      <c r="K47" s="26"/>
      <c r="M47" s="66"/>
      <c r="N47" s="66"/>
      <c r="O47" s="66"/>
    </row>
    <row r="48" spans="1:15" x14ac:dyDescent="0.25">
      <c r="A48" s="262" t="s">
        <v>3240</v>
      </c>
      <c r="B48" s="216" t="s">
        <v>1159</v>
      </c>
      <c r="C48" s="336" t="s">
        <v>1160</v>
      </c>
      <c r="D48" s="336"/>
      <c r="E48" s="213" t="s">
        <v>281</v>
      </c>
      <c r="F48" s="214">
        <v>1</v>
      </c>
      <c r="G48" s="23"/>
      <c r="H48" s="24"/>
      <c r="I48" s="24"/>
      <c r="J48" s="20"/>
      <c r="K48" s="20"/>
      <c r="L48" s="21"/>
      <c r="M48" s="65">
        <f t="shared" ref="M48:M51" si="36">J48*F48</f>
        <v>0</v>
      </c>
      <c r="N48" s="65">
        <f t="shared" ref="N48:N51" si="37">F48*K48</f>
        <v>0</v>
      </c>
      <c r="O48" s="65">
        <f t="shared" ref="O48:O51" si="38">M48+N48</f>
        <v>0</v>
      </c>
    </row>
    <row r="49" spans="1:15" x14ac:dyDescent="0.25">
      <c r="A49" s="262" t="s">
        <v>3241</v>
      </c>
      <c r="B49" s="216" t="s">
        <v>1123</v>
      </c>
      <c r="C49" s="336"/>
      <c r="D49" s="336"/>
      <c r="E49" s="213" t="s">
        <v>281</v>
      </c>
      <c r="F49" s="214">
        <v>1</v>
      </c>
      <c r="G49" s="23"/>
      <c r="H49" s="24"/>
      <c r="I49" s="24"/>
      <c r="J49" s="20"/>
      <c r="K49" s="20"/>
      <c r="L49" s="21"/>
      <c r="M49" s="65">
        <f t="shared" ref="M49" si="39">J49*F49</f>
        <v>0</v>
      </c>
      <c r="N49" s="65">
        <f t="shared" ref="N49" si="40">F49*K49</f>
        <v>0</v>
      </c>
      <c r="O49" s="65">
        <f t="shared" ref="O49" si="41">M49+N49</f>
        <v>0</v>
      </c>
    </row>
    <row r="50" spans="1:15" x14ac:dyDescent="0.25">
      <c r="A50" s="262" t="s">
        <v>3242</v>
      </c>
      <c r="B50" s="216" t="s">
        <v>1124</v>
      </c>
      <c r="C50" s="336"/>
      <c r="D50" s="336"/>
      <c r="E50" s="213" t="s">
        <v>4</v>
      </c>
      <c r="F50" s="214">
        <v>4</v>
      </c>
      <c r="G50" s="3"/>
      <c r="H50" s="3"/>
      <c r="I50" s="5"/>
      <c r="J50" s="20"/>
      <c r="K50" s="20"/>
      <c r="M50" s="65">
        <f t="shared" si="36"/>
        <v>0</v>
      </c>
      <c r="N50" s="65">
        <f t="shared" si="37"/>
        <v>0</v>
      </c>
      <c r="O50" s="65">
        <f t="shared" si="38"/>
        <v>0</v>
      </c>
    </row>
    <row r="51" spans="1:15" ht="15.4" customHeight="1" x14ac:dyDescent="0.25">
      <c r="A51" s="262" t="s">
        <v>3243</v>
      </c>
      <c r="B51" s="336" t="s">
        <v>1131</v>
      </c>
      <c r="C51" s="336"/>
      <c r="D51" s="336"/>
      <c r="E51" s="213" t="s">
        <v>281</v>
      </c>
      <c r="F51" s="214">
        <v>1</v>
      </c>
      <c r="G51" s="3"/>
      <c r="H51" s="3"/>
      <c r="I51" s="5"/>
      <c r="J51" s="20"/>
      <c r="K51" s="20"/>
      <c r="M51" s="65">
        <f t="shared" si="36"/>
        <v>0</v>
      </c>
      <c r="N51" s="65">
        <f t="shared" si="37"/>
        <v>0</v>
      </c>
      <c r="O51" s="65">
        <f t="shared" si="38"/>
        <v>0</v>
      </c>
    </row>
    <row r="52" spans="1:15" x14ac:dyDescent="0.25">
      <c r="A52" s="9"/>
      <c r="B52" s="9"/>
      <c r="C52" s="10"/>
      <c r="D52" s="11"/>
      <c r="E52" s="12"/>
      <c r="F52" s="11"/>
      <c r="G52" s="13"/>
      <c r="H52" s="13"/>
      <c r="I52" s="13"/>
      <c r="J52" s="13"/>
      <c r="K52" s="13"/>
      <c r="M52" s="13"/>
      <c r="N52" s="13"/>
      <c r="O52" s="13"/>
    </row>
    <row r="53" spans="1:15" x14ac:dyDescent="0.25">
      <c r="A53" s="338"/>
      <c r="B53" s="338"/>
      <c r="C53" s="338"/>
      <c r="D53" s="338"/>
      <c r="G53" s="25"/>
      <c r="L53" s="22"/>
    </row>
    <row r="54" spans="1:15" x14ac:dyDescent="0.25">
      <c r="A54" s="262"/>
      <c r="B54" s="15"/>
      <c r="L54" s="22"/>
      <c r="M54" s="332" t="s">
        <v>11</v>
      </c>
      <c r="N54" s="332"/>
      <c r="O54" s="332"/>
    </row>
    <row r="55" spans="1:15" x14ac:dyDescent="0.25">
      <c r="A55" s="262"/>
      <c r="M55" s="68">
        <f>SUM(M7:M51)</f>
        <v>0</v>
      </c>
      <c r="N55" s="68">
        <f>SUM(N7:N51)</f>
        <v>0</v>
      </c>
      <c r="O55" s="69">
        <f>SUM(O7:O51)</f>
        <v>0</v>
      </c>
    </row>
    <row r="56" spans="1:15" x14ac:dyDescent="0.25">
      <c r="A56" s="262"/>
    </row>
    <row r="57" spans="1:15" x14ac:dyDescent="0.25">
      <c r="A57" s="262"/>
    </row>
    <row r="58" spans="1:15" x14ac:dyDescent="0.25">
      <c r="A58" s="262"/>
    </row>
  </sheetData>
  <mergeCells count="55">
    <mergeCell ref="A53:D53"/>
    <mergeCell ref="C19:D19"/>
    <mergeCell ref="C25:D25"/>
    <mergeCell ref="C35:D35"/>
    <mergeCell ref="C29:D29"/>
    <mergeCell ref="C39:D39"/>
    <mergeCell ref="C38:D38"/>
    <mergeCell ref="C33:D33"/>
    <mergeCell ref="C36:D36"/>
    <mergeCell ref="C34:D34"/>
    <mergeCell ref="C28:D28"/>
    <mergeCell ref="C31:D31"/>
    <mergeCell ref="C32:D32"/>
    <mergeCell ref="C43:D43"/>
    <mergeCell ref="C46:D46"/>
    <mergeCell ref="B47:D47"/>
    <mergeCell ref="M54:O54"/>
    <mergeCell ref="B17:D17"/>
    <mergeCell ref="C18:D18"/>
    <mergeCell ref="C21:D21"/>
    <mergeCell ref="C22:D22"/>
    <mergeCell ref="C23:D23"/>
    <mergeCell ref="C26:D26"/>
    <mergeCell ref="C24:D24"/>
    <mergeCell ref="J34:K34"/>
    <mergeCell ref="C30:D30"/>
    <mergeCell ref="B37:D37"/>
    <mergeCell ref="J24:K24"/>
    <mergeCell ref="C20:D20"/>
    <mergeCell ref="B27:D27"/>
    <mergeCell ref="J44:K44"/>
    <mergeCell ref="C45:D45"/>
    <mergeCell ref="M5:O5"/>
    <mergeCell ref="C1:K2"/>
    <mergeCell ref="D3:J4"/>
    <mergeCell ref="J14:K14"/>
    <mergeCell ref="C10:D10"/>
    <mergeCell ref="B7:D7"/>
    <mergeCell ref="C8:D8"/>
    <mergeCell ref="C16:D16"/>
    <mergeCell ref="C14:D14"/>
    <mergeCell ref="B51:D51"/>
    <mergeCell ref="F5:I5"/>
    <mergeCell ref="J5:K5"/>
    <mergeCell ref="C40:D40"/>
    <mergeCell ref="C41:D41"/>
    <mergeCell ref="C42:D42"/>
    <mergeCell ref="C48:D48"/>
    <mergeCell ref="C50:D50"/>
    <mergeCell ref="C49:D49"/>
    <mergeCell ref="C9:D9"/>
    <mergeCell ref="C15:D15"/>
    <mergeCell ref="C11:D11"/>
    <mergeCell ref="C12:D12"/>
    <mergeCell ref="C13:D13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6" fitToHeight="0" orientation="landscape" errors="blank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02672-12F0-44C4-BD19-AB305D35BACE}">
  <sheetPr>
    <outlinePr summaryBelow="0"/>
    <pageSetUpPr fitToPage="1"/>
  </sheetPr>
  <dimension ref="A1:O99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3.5703125" customWidth="1"/>
    <col min="2" max="2" width="42.85546875" customWidth="1"/>
    <col min="3" max="3" width="14.5703125" customWidth="1"/>
    <col min="4" max="4" width="70.28515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1115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31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21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3244</v>
      </c>
      <c r="B8" s="30" t="s">
        <v>82</v>
      </c>
      <c r="C8" s="331" t="s">
        <v>3615</v>
      </c>
      <c r="D8" s="331"/>
      <c r="E8" s="3" t="s">
        <v>4</v>
      </c>
      <c r="F8" s="16">
        <v>12</v>
      </c>
      <c r="G8" s="23">
        <f>F8*6</f>
        <v>72</v>
      </c>
      <c r="H8" s="24">
        <f>32.8*6</f>
        <v>196.79999999999998</v>
      </c>
      <c r="I8" s="24">
        <f>H8*F8</f>
        <v>2361.6</v>
      </c>
      <c r="J8" s="20"/>
      <c r="K8" s="20"/>
      <c r="L8" s="21"/>
      <c r="M8" s="65">
        <f t="shared" ref="M8:M16" si="0">J8*F8</f>
        <v>0</v>
      </c>
      <c r="N8" s="65">
        <f t="shared" ref="N8:N16" si="1">F8*K8</f>
        <v>0</v>
      </c>
      <c r="O8" s="65">
        <f t="shared" ref="O8:O16" si="2">M8+N8</f>
        <v>0</v>
      </c>
    </row>
    <row r="9" spans="1:15" ht="15" customHeight="1" x14ac:dyDescent="0.25">
      <c r="A9" s="262" t="s">
        <v>3245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si="0"/>
        <v>0</v>
      </c>
      <c r="N9" s="65">
        <f t="shared" si="1"/>
        <v>0</v>
      </c>
      <c r="O9" s="65">
        <f t="shared" si="2"/>
        <v>0</v>
      </c>
    </row>
    <row r="10" spans="1:15" x14ac:dyDescent="0.25">
      <c r="A10" s="262" t="s">
        <v>3246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 t="shared" si="0"/>
        <v>0</v>
      </c>
      <c r="N10" s="65">
        <f t="shared" si="1"/>
        <v>0</v>
      </c>
      <c r="O10" s="65">
        <f t="shared" si="2"/>
        <v>0</v>
      </c>
    </row>
    <row r="11" spans="1:15" x14ac:dyDescent="0.25">
      <c r="A11" s="262" t="s">
        <v>3247</v>
      </c>
      <c r="B11" s="30" t="s">
        <v>84</v>
      </c>
      <c r="C11" s="331"/>
      <c r="D11" s="331"/>
      <c r="E11" s="3" t="s">
        <v>4</v>
      </c>
      <c r="F11" s="4">
        <v>6</v>
      </c>
      <c r="G11" s="3"/>
      <c r="H11" s="3"/>
      <c r="I11" s="5" t="s">
        <v>2</v>
      </c>
      <c r="J11" s="20"/>
      <c r="K11" s="20"/>
      <c r="L11" s="21"/>
      <c r="M11" s="65">
        <f t="shared" si="0"/>
        <v>0</v>
      </c>
      <c r="N11" s="65">
        <f t="shared" si="1"/>
        <v>0</v>
      </c>
      <c r="O11" s="65">
        <f t="shared" si="2"/>
        <v>0</v>
      </c>
    </row>
    <row r="12" spans="1:15" ht="15" customHeight="1" x14ac:dyDescent="0.25">
      <c r="A12" s="262" t="s">
        <v>3248</v>
      </c>
      <c r="B12" s="285" t="s">
        <v>3608</v>
      </c>
      <c r="C12" s="331"/>
      <c r="D12" s="331"/>
      <c r="E12" s="3" t="s">
        <v>4</v>
      </c>
      <c r="F12" s="4">
        <f>F11*2+F8</f>
        <v>24</v>
      </c>
      <c r="G12" s="3"/>
      <c r="H12" s="3"/>
      <c r="I12" s="5"/>
      <c r="J12" s="20"/>
      <c r="K12" s="20"/>
      <c r="M12" s="65">
        <f t="shared" si="0"/>
        <v>0</v>
      </c>
      <c r="N12" s="65">
        <f t="shared" si="1"/>
        <v>0</v>
      </c>
      <c r="O12" s="65">
        <f t="shared" si="2"/>
        <v>0</v>
      </c>
    </row>
    <row r="13" spans="1:15" ht="15" customHeight="1" x14ac:dyDescent="0.25">
      <c r="A13" s="262" t="s">
        <v>3249</v>
      </c>
      <c r="B13" s="30" t="s">
        <v>85</v>
      </c>
      <c r="C13" s="331"/>
      <c r="D13" s="331"/>
      <c r="E13" s="3" t="s">
        <v>4</v>
      </c>
      <c r="F13" s="4">
        <v>10</v>
      </c>
      <c r="G13" s="3"/>
      <c r="H13" s="3"/>
      <c r="I13" s="5"/>
      <c r="J13" s="20"/>
      <c r="K13" s="20"/>
      <c r="M13" s="65">
        <f t="shared" si="0"/>
        <v>0</v>
      </c>
      <c r="N13" s="65">
        <f t="shared" si="1"/>
        <v>0</v>
      </c>
      <c r="O13" s="65">
        <f t="shared" si="2"/>
        <v>0</v>
      </c>
    </row>
    <row r="14" spans="1:15" ht="15" customHeight="1" x14ac:dyDescent="0.25">
      <c r="A14" s="262" t="s">
        <v>3250</v>
      </c>
      <c r="B14" s="30" t="s">
        <v>86</v>
      </c>
      <c r="C14" s="30"/>
      <c r="D14" s="30"/>
      <c r="E14" s="3" t="s">
        <v>4</v>
      </c>
      <c r="F14" s="4">
        <v>5</v>
      </c>
      <c r="G14" s="3"/>
      <c r="H14" s="3"/>
      <c r="I14" s="5"/>
      <c r="J14" s="333"/>
      <c r="K14" s="334"/>
      <c r="M14" s="65">
        <f t="shared" si="0"/>
        <v>0</v>
      </c>
      <c r="N14" s="65">
        <f t="shared" si="1"/>
        <v>0</v>
      </c>
      <c r="O14" s="65">
        <f t="shared" si="2"/>
        <v>0</v>
      </c>
    </row>
    <row r="15" spans="1:15" ht="15" customHeight="1" x14ac:dyDescent="0.25">
      <c r="A15" s="262" t="s">
        <v>3251</v>
      </c>
      <c r="B15" s="30" t="s">
        <v>87</v>
      </c>
      <c r="C15" s="331"/>
      <c r="D15" s="331"/>
      <c r="E15" s="3" t="s">
        <v>4</v>
      </c>
      <c r="F15" s="4">
        <v>0</v>
      </c>
      <c r="G15" s="3"/>
      <c r="H15" s="3"/>
      <c r="I15" s="5"/>
      <c r="J15" s="20"/>
      <c r="K15" s="20"/>
      <c r="M15" s="65">
        <f t="shared" si="0"/>
        <v>0</v>
      </c>
      <c r="N15" s="65">
        <f t="shared" si="1"/>
        <v>0</v>
      </c>
      <c r="O15" s="65">
        <f t="shared" si="2"/>
        <v>0</v>
      </c>
    </row>
    <row r="16" spans="1:15" ht="15" customHeight="1" x14ac:dyDescent="0.25">
      <c r="A16" s="262" t="s">
        <v>3252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0"/>
        <v>0</v>
      </c>
      <c r="N16" s="65">
        <f t="shared" si="1"/>
        <v>0</v>
      </c>
      <c r="O16" s="65">
        <f t="shared" si="2"/>
        <v>0</v>
      </c>
    </row>
    <row r="17" spans="1:15" ht="15.75" customHeight="1" x14ac:dyDescent="0.25">
      <c r="A17" s="261"/>
      <c r="B17" s="300" t="s">
        <v>1068</v>
      </c>
      <c r="C17" s="300"/>
      <c r="D17" s="300"/>
      <c r="E17" s="18"/>
      <c r="F17" s="18"/>
      <c r="G17" s="2"/>
      <c r="H17" s="2"/>
      <c r="I17" s="2"/>
      <c r="J17" s="26"/>
      <c r="K17" s="26"/>
      <c r="M17" s="66"/>
      <c r="N17" s="66"/>
      <c r="O17" s="66"/>
    </row>
    <row r="18" spans="1:15" ht="15" customHeight="1" x14ac:dyDescent="0.25">
      <c r="A18" s="262" t="s">
        <v>3253</v>
      </c>
      <c r="B18" s="30" t="s">
        <v>82</v>
      </c>
      <c r="C18" s="331" t="s">
        <v>3615</v>
      </c>
      <c r="D18" s="331"/>
      <c r="E18" s="3" t="s">
        <v>4</v>
      </c>
      <c r="F18" s="16">
        <v>54</v>
      </c>
      <c r="G18" s="23">
        <f>F18*6</f>
        <v>324</v>
      </c>
      <c r="H18" s="24">
        <f>32.8*6</f>
        <v>196.79999999999998</v>
      </c>
      <c r="I18" s="24">
        <f>H18*F18</f>
        <v>10627.199999999999</v>
      </c>
      <c r="J18" s="20"/>
      <c r="K18" s="20"/>
      <c r="L18" s="21"/>
      <c r="M18" s="65">
        <f t="shared" ref="M18:M26" si="3">J18*F18</f>
        <v>0</v>
      </c>
      <c r="N18" s="65">
        <f t="shared" ref="N18:N26" si="4">F18*K18</f>
        <v>0</v>
      </c>
      <c r="O18" s="65">
        <f t="shared" ref="O18:O26" si="5">M18+N18</f>
        <v>0</v>
      </c>
    </row>
    <row r="19" spans="1:15" ht="15" customHeight="1" x14ac:dyDescent="0.25">
      <c r="A19" s="262" t="s">
        <v>3254</v>
      </c>
      <c r="B19" s="30" t="s">
        <v>83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>
        <f t="shared" si="3"/>
        <v>0</v>
      </c>
      <c r="N19" s="65">
        <f t="shared" si="4"/>
        <v>0</v>
      </c>
      <c r="O19" s="65">
        <f t="shared" si="5"/>
        <v>0</v>
      </c>
    </row>
    <row r="20" spans="1:15" x14ac:dyDescent="0.25">
      <c r="A20" s="262" t="s">
        <v>3255</v>
      </c>
      <c r="B20" s="30" t="s">
        <v>7</v>
      </c>
      <c r="C20" s="331"/>
      <c r="D20" s="331"/>
      <c r="E20" s="3" t="s">
        <v>1</v>
      </c>
      <c r="F20" s="4"/>
      <c r="G20" s="3"/>
      <c r="H20" s="3"/>
      <c r="I20" s="5"/>
      <c r="J20" s="20"/>
      <c r="K20" s="20"/>
      <c r="M20" s="65">
        <f t="shared" si="3"/>
        <v>0</v>
      </c>
      <c r="N20" s="65">
        <f t="shared" si="4"/>
        <v>0</v>
      </c>
      <c r="O20" s="65">
        <f t="shared" si="5"/>
        <v>0</v>
      </c>
    </row>
    <row r="21" spans="1:15" x14ac:dyDescent="0.25">
      <c r="A21" s="262" t="s">
        <v>3256</v>
      </c>
      <c r="B21" s="30" t="s">
        <v>84</v>
      </c>
      <c r="C21" s="331"/>
      <c r="D21" s="331"/>
      <c r="E21" s="3" t="s">
        <v>4</v>
      </c>
      <c r="F21" s="4">
        <v>6</v>
      </c>
      <c r="G21" s="3"/>
      <c r="H21" s="3"/>
      <c r="I21" s="5" t="s">
        <v>2</v>
      </c>
      <c r="J21" s="20"/>
      <c r="K21" s="20"/>
      <c r="L21" s="21"/>
      <c r="M21" s="65">
        <f t="shared" si="3"/>
        <v>0</v>
      </c>
      <c r="N21" s="65">
        <f t="shared" si="4"/>
        <v>0</v>
      </c>
      <c r="O21" s="65">
        <f t="shared" si="5"/>
        <v>0</v>
      </c>
    </row>
    <row r="22" spans="1:15" ht="24" x14ac:dyDescent="0.25">
      <c r="A22" s="262" t="s">
        <v>3257</v>
      </c>
      <c r="B22" s="285" t="s">
        <v>3608</v>
      </c>
      <c r="C22" s="331"/>
      <c r="D22" s="331"/>
      <c r="E22" s="3" t="s">
        <v>4</v>
      </c>
      <c r="F22" s="4">
        <f>F21*2+F18</f>
        <v>66</v>
      </c>
      <c r="G22" s="3"/>
      <c r="H22" s="3"/>
      <c r="I22" s="5"/>
      <c r="J22" s="20"/>
      <c r="K22" s="20"/>
      <c r="M22" s="65">
        <f t="shared" si="3"/>
        <v>0</v>
      </c>
      <c r="N22" s="65">
        <f t="shared" si="4"/>
        <v>0</v>
      </c>
      <c r="O22" s="65">
        <f t="shared" si="5"/>
        <v>0</v>
      </c>
    </row>
    <row r="23" spans="1:15" x14ac:dyDescent="0.25">
      <c r="A23" s="262" t="s">
        <v>3258</v>
      </c>
      <c r="B23" s="30" t="s">
        <v>85</v>
      </c>
      <c r="C23" s="331"/>
      <c r="D23" s="331"/>
      <c r="E23" s="3" t="s">
        <v>4</v>
      </c>
      <c r="F23" s="4">
        <f>F24*2</f>
        <v>48</v>
      </c>
      <c r="G23" s="3"/>
      <c r="H23" s="3"/>
      <c r="I23" s="5"/>
      <c r="J23" s="20"/>
      <c r="K23" s="20"/>
      <c r="M23" s="65">
        <f t="shared" si="3"/>
        <v>0</v>
      </c>
      <c r="N23" s="65">
        <f t="shared" si="4"/>
        <v>0</v>
      </c>
      <c r="O23" s="65">
        <f t="shared" si="5"/>
        <v>0</v>
      </c>
    </row>
    <row r="24" spans="1:15" x14ac:dyDescent="0.25">
      <c r="A24" s="262" t="s">
        <v>3259</v>
      </c>
      <c r="B24" s="30" t="s">
        <v>86</v>
      </c>
      <c r="C24" s="331" t="s">
        <v>370</v>
      </c>
      <c r="D24" s="331"/>
      <c r="E24" s="3" t="s">
        <v>4</v>
      </c>
      <c r="F24" s="4">
        <v>24</v>
      </c>
      <c r="G24" s="3"/>
      <c r="H24" s="3"/>
      <c r="I24" s="3"/>
      <c r="J24" s="333"/>
      <c r="K24" s="334"/>
      <c r="M24" s="65">
        <f t="shared" si="3"/>
        <v>0</v>
      </c>
      <c r="N24" s="65">
        <f t="shared" si="4"/>
        <v>0</v>
      </c>
      <c r="O24" s="65">
        <f t="shared" si="5"/>
        <v>0</v>
      </c>
    </row>
    <row r="25" spans="1:15" x14ac:dyDescent="0.25">
      <c r="A25" s="262" t="s">
        <v>3260</v>
      </c>
      <c r="B25" s="30" t="s">
        <v>87</v>
      </c>
      <c r="C25" s="331"/>
      <c r="D25" s="331"/>
      <c r="E25" s="3" t="s">
        <v>4</v>
      </c>
      <c r="F25" s="4">
        <v>24</v>
      </c>
      <c r="G25" s="3"/>
      <c r="H25" s="3"/>
      <c r="I25" s="5"/>
      <c r="J25" s="20"/>
      <c r="K25" s="20"/>
      <c r="M25" s="65">
        <f t="shared" si="3"/>
        <v>0</v>
      </c>
      <c r="N25" s="65">
        <f t="shared" si="4"/>
        <v>0</v>
      </c>
      <c r="O25" s="65">
        <f t="shared" si="5"/>
        <v>0</v>
      </c>
    </row>
    <row r="26" spans="1:15" ht="15" customHeight="1" x14ac:dyDescent="0.25">
      <c r="A26" s="262" t="s">
        <v>3261</v>
      </c>
      <c r="B26" s="30" t="s">
        <v>88</v>
      </c>
      <c r="C26" s="331"/>
      <c r="D26" s="331"/>
      <c r="E26" s="3" t="s">
        <v>4</v>
      </c>
      <c r="F26" s="4"/>
      <c r="G26" s="3"/>
      <c r="H26" s="3"/>
      <c r="I26" s="5"/>
      <c r="J26" s="20"/>
      <c r="K26" s="20"/>
      <c r="M26" s="65">
        <f t="shared" si="3"/>
        <v>0</v>
      </c>
      <c r="N26" s="65">
        <f t="shared" si="4"/>
        <v>0</v>
      </c>
      <c r="O26" s="65">
        <f t="shared" si="5"/>
        <v>0</v>
      </c>
    </row>
    <row r="27" spans="1:15" ht="15.75" customHeight="1" x14ac:dyDescent="0.25">
      <c r="A27" s="2"/>
      <c r="B27" s="300" t="s">
        <v>1069</v>
      </c>
      <c r="C27" s="300"/>
      <c r="D27" s="300"/>
      <c r="E27" s="300"/>
      <c r="F27" s="300"/>
      <c r="G27" s="300"/>
      <c r="H27" s="300"/>
      <c r="I27" s="300"/>
      <c r="J27" s="26"/>
      <c r="K27" s="26"/>
      <c r="M27" s="2"/>
      <c r="N27" s="2"/>
      <c r="O27" s="2"/>
    </row>
    <row r="28" spans="1:15" ht="15" customHeight="1" x14ac:dyDescent="0.25">
      <c r="A28" s="262" t="s">
        <v>3262</v>
      </c>
      <c r="B28" s="97" t="s">
        <v>82</v>
      </c>
      <c r="C28" s="331" t="s">
        <v>3629</v>
      </c>
      <c r="D28" s="331"/>
      <c r="E28" s="3" t="s">
        <v>4</v>
      </c>
      <c r="F28" s="16">
        <v>10</v>
      </c>
      <c r="G28" s="23">
        <f>F28*6</f>
        <v>60</v>
      </c>
      <c r="H28" s="24">
        <f>7.8*6</f>
        <v>46.8</v>
      </c>
      <c r="I28" s="24">
        <f>H28*F28</f>
        <v>468</v>
      </c>
      <c r="J28" s="20"/>
      <c r="K28" s="20"/>
      <c r="L28" s="21"/>
      <c r="M28" s="65">
        <f>J28*F28</f>
        <v>0</v>
      </c>
      <c r="N28" s="65">
        <f>F28*K28</f>
        <v>0</v>
      </c>
      <c r="O28" s="65">
        <f>M28+N28</f>
        <v>0</v>
      </c>
    </row>
    <row r="29" spans="1:15" x14ac:dyDescent="0.25">
      <c r="A29" s="262" t="s">
        <v>3263</v>
      </c>
      <c r="B29" s="97" t="s">
        <v>83</v>
      </c>
      <c r="C29" s="331"/>
      <c r="D29" s="331"/>
      <c r="E29" s="3" t="s">
        <v>4</v>
      </c>
      <c r="F29" s="4"/>
      <c r="G29" s="3"/>
      <c r="H29" s="3"/>
      <c r="I29" s="5"/>
      <c r="J29" s="20"/>
      <c r="K29" s="20"/>
      <c r="M29" s="65">
        <f t="shared" ref="M29" si="6">J29*F29</f>
        <v>0</v>
      </c>
      <c r="N29" s="65">
        <f t="shared" ref="N29" si="7">F29*K29</f>
        <v>0</v>
      </c>
      <c r="O29" s="65">
        <f t="shared" ref="O29" si="8">M29+N29</f>
        <v>0</v>
      </c>
    </row>
    <row r="30" spans="1:15" ht="14.45" customHeight="1" x14ac:dyDescent="0.25">
      <c r="A30" s="262" t="s">
        <v>3264</v>
      </c>
      <c r="B30" s="97" t="s">
        <v>7</v>
      </c>
      <c r="C30" s="331"/>
      <c r="D30" s="331"/>
      <c r="E30" s="3" t="s">
        <v>1</v>
      </c>
      <c r="F30" s="4"/>
      <c r="G30" s="3"/>
      <c r="H30" s="3"/>
      <c r="I30" s="5"/>
      <c r="J30" s="20"/>
      <c r="K30" s="20"/>
      <c r="M30" s="65">
        <f>J30*F30</f>
        <v>0</v>
      </c>
      <c r="N30" s="65">
        <f>F30*K30</f>
        <v>0</v>
      </c>
      <c r="O30" s="65">
        <f>M30+N30</f>
        <v>0</v>
      </c>
    </row>
    <row r="31" spans="1:15" x14ac:dyDescent="0.25">
      <c r="A31" s="262" t="s">
        <v>3265</v>
      </c>
      <c r="B31" s="97" t="s">
        <v>84</v>
      </c>
      <c r="C31" s="331"/>
      <c r="D31" s="331"/>
      <c r="E31" s="3" t="s">
        <v>4</v>
      </c>
      <c r="F31" s="4">
        <v>10</v>
      </c>
      <c r="G31" s="3"/>
      <c r="H31" s="3"/>
      <c r="I31" s="5" t="s">
        <v>2</v>
      </c>
      <c r="J31" s="20"/>
      <c r="K31" s="20"/>
      <c r="L31" s="21"/>
      <c r="M31" s="65">
        <f>J31*F31</f>
        <v>0</v>
      </c>
      <c r="N31" s="65">
        <f>F31*K31</f>
        <v>0</v>
      </c>
      <c r="O31" s="65">
        <f>M31+N31</f>
        <v>0</v>
      </c>
    </row>
    <row r="32" spans="1:15" ht="24" x14ac:dyDescent="0.25">
      <c r="A32" s="262" t="s">
        <v>3266</v>
      </c>
      <c r="B32" s="285" t="s">
        <v>3608</v>
      </c>
      <c r="C32" s="331"/>
      <c r="D32" s="331"/>
      <c r="E32" s="3" t="s">
        <v>4</v>
      </c>
      <c r="F32" s="4">
        <f>F31*2+F28</f>
        <v>30</v>
      </c>
      <c r="G32" s="3"/>
      <c r="H32" s="3"/>
      <c r="I32" s="5"/>
      <c r="J32" s="20"/>
      <c r="K32" s="20"/>
      <c r="M32" s="65">
        <f t="shared" ref="M32:M36" si="9">J32*F32</f>
        <v>0</v>
      </c>
      <c r="N32" s="65">
        <f t="shared" ref="N32:N36" si="10">F32*K32</f>
        <v>0</v>
      </c>
      <c r="O32" s="65">
        <f t="shared" ref="O32:O36" si="11">M32+N32</f>
        <v>0</v>
      </c>
    </row>
    <row r="33" spans="1:15" ht="15.75" customHeight="1" x14ac:dyDescent="0.25">
      <c r="A33" s="262" t="s">
        <v>3267</v>
      </c>
      <c r="B33" s="97" t="s">
        <v>85</v>
      </c>
      <c r="C33" s="331"/>
      <c r="D33" s="331"/>
      <c r="E33" s="3" t="s">
        <v>4</v>
      </c>
      <c r="F33" s="4">
        <v>8</v>
      </c>
      <c r="G33" s="3"/>
      <c r="H33" s="3"/>
      <c r="I33" s="5"/>
      <c r="J33" s="20"/>
      <c r="K33" s="20"/>
      <c r="M33" s="65">
        <f t="shared" si="9"/>
        <v>0</v>
      </c>
      <c r="N33" s="65">
        <f t="shared" si="10"/>
        <v>0</v>
      </c>
      <c r="O33" s="65">
        <f t="shared" si="11"/>
        <v>0</v>
      </c>
    </row>
    <row r="34" spans="1:15" ht="14.45" customHeight="1" x14ac:dyDescent="0.25">
      <c r="A34" s="262" t="s">
        <v>3268</v>
      </c>
      <c r="B34" s="97" t="s">
        <v>86</v>
      </c>
      <c r="C34" s="97"/>
      <c r="D34" s="97"/>
      <c r="E34" s="3" t="s">
        <v>4</v>
      </c>
      <c r="F34" s="4">
        <v>4</v>
      </c>
      <c r="G34" s="3"/>
      <c r="H34" s="3"/>
      <c r="I34" s="5"/>
      <c r="J34" s="333"/>
      <c r="K34" s="334"/>
      <c r="M34" s="65">
        <f>J34*F34</f>
        <v>0</v>
      </c>
      <c r="N34" s="65">
        <f>F34*K34</f>
        <v>0</v>
      </c>
      <c r="O34" s="65">
        <f>M34+N34</f>
        <v>0</v>
      </c>
    </row>
    <row r="35" spans="1:15" x14ac:dyDescent="0.25">
      <c r="A35" s="262" t="s">
        <v>3269</v>
      </c>
      <c r="B35" s="97" t="s">
        <v>87</v>
      </c>
      <c r="C35" s="331"/>
      <c r="D35" s="331"/>
      <c r="E35" s="3" t="s">
        <v>4</v>
      </c>
      <c r="F35" s="4"/>
      <c r="G35" s="3"/>
      <c r="H35" s="3"/>
      <c r="I35" s="5"/>
      <c r="J35" s="20"/>
      <c r="K35" s="20"/>
      <c r="M35" s="65">
        <f t="shared" ref="M35" si="12">J35*F35</f>
        <v>0</v>
      </c>
      <c r="N35" s="65">
        <f t="shared" ref="N35" si="13">F35*K35</f>
        <v>0</v>
      </c>
      <c r="O35" s="65">
        <f t="shared" ref="O35" si="14">M35+N35</f>
        <v>0</v>
      </c>
    </row>
    <row r="36" spans="1:15" x14ac:dyDescent="0.25">
      <c r="A36" s="262" t="s">
        <v>3270</v>
      </c>
      <c r="B36" s="97" t="s">
        <v>88</v>
      </c>
      <c r="C36" s="331"/>
      <c r="D36" s="331"/>
      <c r="E36" s="3" t="s">
        <v>4</v>
      </c>
      <c r="F36" s="4"/>
      <c r="G36" s="3"/>
      <c r="H36" s="3"/>
      <c r="I36" s="5"/>
      <c r="J36" s="20"/>
      <c r="K36" s="20"/>
      <c r="M36" s="65">
        <f t="shared" si="9"/>
        <v>0</v>
      </c>
      <c r="N36" s="65">
        <f t="shared" si="10"/>
        <v>0</v>
      </c>
      <c r="O36" s="65">
        <f t="shared" si="11"/>
        <v>0</v>
      </c>
    </row>
    <row r="37" spans="1:15" ht="15.75" customHeight="1" x14ac:dyDescent="0.25">
      <c r="A37" s="261"/>
      <c r="B37" s="300" t="s">
        <v>22</v>
      </c>
      <c r="C37" s="300"/>
      <c r="D37" s="300"/>
      <c r="E37" s="18"/>
      <c r="F37" s="18"/>
      <c r="G37" s="2"/>
      <c r="H37" s="2"/>
      <c r="I37" s="2"/>
      <c r="J37" s="26"/>
      <c r="K37" s="26"/>
      <c r="M37" s="66"/>
      <c r="N37" s="66"/>
      <c r="O37" s="66"/>
    </row>
    <row r="38" spans="1:15" ht="15" customHeight="1" x14ac:dyDescent="0.25">
      <c r="A38" s="262" t="s">
        <v>3271</v>
      </c>
      <c r="B38" s="30" t="s">
        <v>82</v>
      </c>
      <c r="C38" s="331" t="s">
        <v>3615</v>
      </c>
      <c r="D38" s="331"/>
      <c r="E38" s="3" t="s">
        <v>4</v>
      </c>
      <c r="F38" s="16">
        <v>42</v>
      </c>
      <c r="G38" s="23">
        <f>F38*6</f>
        <v>252</v>
      </c>
      <c r="H38" s="24">
        <f>32.8*6</f>
        <v>196.79999999999998</v>
      </c>
      <c r="I38" s="24">
        <f>H38*F38</f>
        <v>8265.5999999999985</v>
      </c>
      <c r="J38" s="20"/>
      <c r="K38" s="20"/>
      <c r="L38" s="21"/>
      <c r="M38" s="65">
        <f t="shared" ref="M38:M46" si="15">J38*F38</f>
        <v>0</v>
      </c>
      <c r="N38" s="65">
        <f t="shared" ref="N38:N46" si="16">F38*K38</f>
        <v>0</v>
      </c>
      <c r="O38" s="65">
        <f t="shared" ref="O38:O46" si="17">M38+N38</f>
        <v>0</v>
      </c>
    </row>
    <row r="39" spans="1:15" x14ac:dyDescent="0.25">
      <c r="A39" s="262" t="s">
        <v>3272</v>
      </c>
      <c r="B39" s="30" t="s">
        <v>83</v>
      </c>
      <c r="C39" s="331"/>
      <c r="D39" s="331"/>
      <c r="E39" s="3" t="s">
        <v>4</v>
      </c>
      <c r="F39" s="4"/>
      <c r="G39" s="3"/>
      <c r="H39" s="3"/>
      <c r="I39" s="5"/>
      <c r="J39" s="20"/>
      <c r="K39" s="20"/>
      <c r="M39" s="65">
        <f t="shared" si="15"/>
        <v>0</v>
      </c>
      <c r="N39" s="65">
        <f t="shared" si="16"/>
        <v>0</v>
      </c>
      <c r="O39" s="65">
        <f t="shared" si="17"/>
        <v>0</v>
      </c>
    </row>
    <row r="40" spans="1:15" ht="12" customHeight="1" x14ac:dyDescent="0.25">
      <c r="A40" s="262" t="s">
        <v>3273</v>
      </c>
      <c r="B40" s="30" t="s">
        <v>7</v>
      </c>
      <c r="C40" s="331"/>
      <c r="D40" s="331"/>
      <c r="E40" s="3" t="s">
        <v>1</v>
      </c>
      <c r="F40" s="4"/>
      <c r="G40" s="3"/>
      <c r="H40" s="3"/>
      <c r="I40" s="5"/>
      <c r="J40" s="20"/>
      <c r="K40" s="20"/>
      <c r="M40" s="65">
        <f t="shared" si="15"/>
        <v>0</v>
      </c>
      <c r="N40" s="65">
        <f t="shared" si="16"/>
        <v>0</v>
      </c>
      <c r="O40" s="65">
        <f t="shared" si="17"/>
        <v>0</v>
      </c>
    </row>
    <row r="41" spans="1:15" x14ac:dyDescent="0.25">
      <c r="A41" s="262" t="s">
        <v>3274</v>
      </c>
      <c r="B41" s="30" t="s">
        <v>84</v>
      </c>
      <c r="C41" s="331"/>
      <c r="D41" s="331"/>
      <c r="E41" s="3" t="s">
        <v>4</v>
      </c>
      <c r="F41" s="4">
        <v>4</v>
      </c>
      <c r="G41" s="3"/>
      <c r="H41" s="3"/>
      <c r="I41" s="5" t="s">
        <v>2</v>
      </c>
      <c r="J41" s="20"/>
      <c r="K41" s="20"/>
      <c r="L41" s="21"/>
      <c r="M41" s="65">
        <f t="shared" si="15"/>
        <v>0</v>
      </c>
      <c r="N41" s="65">
        <f t="shared" si="16"/>
        <v>0</v>
      </c>
      <c r="O41" s="65">
        <f t="shared" si="17"/>
        <v>0</v>
      </c>
    </row>
    <row r="42" spans="1:15" ht="24" x14ac:dyDescent="0.25">
      <c r="A42" s="262" t="s">
        <v>3275</v>
      </c>
      <c r="B42" s="285" t="s">
        <v>3608</v>
      </c>
      <c r="C42" s="331"/>
      <c r="D42" s="331"/>
      <c r="E42" s="3" t="s">
        <v>4</v>
      </c>
      <c r="F42" s="4">
        <f>F41*2+F38</f>
        <v>50</v>
      </c>
      <c r="G42" s="3"/>
      <c r="H42" s="3"/>
      <c r="I42" s="5"/>
      <c r="J42" s="20"/>
      <c r="K42" s="20"/>
      <c r="M42" s="65">
        <f t="shared" si="15"/>
        <v>0</v>
      </c>
      <c r="N42" s="65">
        <f t="shared" si="16"/>
        <v>0</v>
      </c>
      <c r="O42" s="65">
        <f t="shared" si="17"/>
        <v>0</v>
      </c>
    </row>
    <row r="43" spans="1:15" x14ac:dyDescent="0.25">
      <c r="A43" s="262" t="s">
        <v>3276</v>
      </c>
      <c r="B43" s="30" t="s">
        <v>85</v>
      </c>
      <c r="C43" s="331"/>
      <c r="D43" s="331"/>
      <c r="E43" s="3" t="s">
        <v>4</v>
      </c>
      <c r="F43" s="4">
        <f>2*F44</f>
        <v>36</v>
      </c>
      <c r="G43" s="3"/>
      <c r="H43" s="3"/>
      <c r="I43" s="5"/>
      <c r="J43" s="20"/>
      <c r="K43" s="20"/>
      <c r="M43" s="65">
        <f t="shared" si="15"/>
        <v>0</v>
      </c>
      <c r="N43" s="65">
        <f t="shared" si="16"/>
        <v>0</v>
      </c>
      <c r="O43" s="65">
        <f t="shared" si="17"/>
        <v>0</v>
      </c>
    </row>
    <row r="44" spans="1:15" x14ac:dyDescent="0.25">
      <c r="A44" s="262" t="s">
        <v>3277</v>
      </c>
      <c r="B44" s="30" t="s">
        <v>86</v>
      </c>
      <c r="C44" s="338" t="s">
        <v>20</v>
      </c>
      <c r="D44" s="338"/>
      <c r="E44" s="3" t="s">
        <v>4</v>
      </c>
      <c r="F44" s="4">
        <v>18</v>
      </c>
      <c r="G44" s="3"/>
      <c r="H44" s="3"/>
      <c r="I44" s="3"/>
      <c r="J44" s="333"/>
      <c r="K44" s="334"/>
      <c r="M44" s="65">
        <f t="shared" si="15"/>
        <v>0</v>
      </c>
      <c r="N44" s="65">
        <f t="shared" si="16"/>
        <v>0</v>
      </c>
      <c r="O44" s="65">
        <f t="shared" si="17"/>
        <v>0</v>
      </c>
    </row>
    <row r="45" spans="1:15" x14ac:dyDescent="0.25">
      <c r="A45" s="262" t="s">
        <v>3278</v>
      </c>
      <c r="B45" s="30" t="s">
        <v>87</v>
      </c>
      <c r="C45" s="331"/>
      <c r="D45" s="331"/>
      <c r="E45" s="3" t="s">
        <v>4</v>
      </c>
      <c r="F45" s="4">
        <v>18</v>
      </c>
      <c r="G45" s="3"/>
      <c r="H45" s="3"/>
      <c r="I45" s="5"/>
      <c r="J45" s="20"/>
      <c r="K45" s="20"/>
      <c r="M45" s="65">
        <f t="shared" si="15"/>
        <v>0</v>
      </c>
      <c r="N45" s="65">
        <f t="shared" si="16"/>
        <v>0</v>
      </c>
      <c r="O45" s="65">
        <f t="shared" si="17"/>
        <v>0</v>
      </c>
    </row>
    <row r="46" spans="1:15" x14ac:dyDescent="0.25">
      <c r="A46" s="262" t="s">
        <v>3279</v>
      </c>
      <c r="B46" s="30" t="s">
        <v>88</v>
      </c>
      <c r="C46" s="331"/>
      <c r="D46" s="331"/>
      <c r="E46" s="3" t="s">
        <v>4</v>
      </c>
      <c r="F46" s="4"/>
      <c r="G46" s="3"/>
      <c r="H46" s="3"/>
      <c r="I46" s="5"/>
      <c r="J46" s="20"/>
      <c r="K46" s="20"/>
      <c r="M46" s="65">
        <f t="shared" si="15"/>
        <v>0</v>
      </c>
      <c r="N46" s="65">
        <f t="shared" si="16"/>
        <v>0</v>
      </c>
      <c r="O46" s="65">
        <f t="shared" si="17"/>
        <v>0</v>
      </c>
    </row>
    <row r="47" spans="1:15" ht="15.75" customHeight="1" x14ac:dyDescent="0.25">
      <c r="A47" s="261"/>
      <c r="B47" s="300" t="s">
        <v>23</v>
      </c>
      <c r="C47" s="300"/>
      <c r="D47" s="300"/>
      <c r="E47" s="18"/>
      <c r="F47" s="18"/>
      <c r="G47" s="2"/>
      <c r="H47" s="2"/>
      <c r="I47" s="2"/>
      <c r="J47" s="26"/>
      <c r="K47" s="26"/>
      <c r="M47" s="66"/>
      <c r="N47" s="66"/>
      <c r="O47" s="66"/>
    </row>
    <row r="48" spans="1:15" ht="15" customHeight="1" x14ac:dyDescent="0.25">
      <c r="A48" s="262" t="s">
        <v>3280</v>
      </c>
      <c r="B48" s="30" t="s">
        <v>82</v>
      </c>
      <c r="C48" s="331" t="s">
        <v>3615</v>
      </c>
      <c r="D48" s="331"/>
      <c r="E48" s="3" t="s">
        <v>4</v>
      </c>
      <c r="F48" s="16">
        <v>18</v>
      </c>
      <c r="G48" s="23">
        <f>F48*6</f>
        <v>108</v>
      </c>
      <c r="H48" s="24">
        <f>32.8*6</f>
        <v>196.79999999999998</v>
      </c>
      <c r="I48" s="24">
        <f>H48*F48</f>
        <v>3542.3999999999996</v>
      </c>
      <c r="J48" s="20"/>
      <c r="K48" s="20"/>
      <c r="L48" s="21"/>
      <c r="M48" s="65">
        <f t="shared" ref="M48:M56" si="18">J48*F48</f>
        <v>0</v>
      </c>
      <c r="N48" s="65">
        <f t="shared" ref="N48:N56" si="19">F48*K48</f>
        <v>0</v>
      </c>
      <c r="O48" s="65">
        <f t="shared" ref="O48:O56" si="20">M48+N48</f>
        <v>0</v>
      </c>
    </row>
    <row r="49" spans="1:15" x14ac:dyDescent="0.25">
      <c r="A49" s="262" t="s">
        <v>3281</v>
      </c>
      <c r="B49" s="30" t="s">
        <v>83</v>
      </c>
      <c r="C49" s="331"/>
      <c r="D49" s="331"/>
      <c r="E49" s="3" t="s">
        <v>4</v>
      </c>
      <c r="F49" s="4"/>
      <c r="G49" s="3"/>
      <c r="H49" s="3"/>
      <c r="I49" s="5"/>
      <c r="J49" s="20"/>
      <c r="K49" s="20"/>
      <c r="M49" s="65">
        <f t="shared" si="18"/>
        <v>0</v>
      </c>
      <c r="N49" s="65">
        <f t="shared" si="19"/>
        <v>0</v>
      </c>
      <c r="O49" s="65">
        <f t="shared" si="20"/>
        <v>0</v>
      </c>
    </row>
    <row r="50" spans="1:15" x14ac:dyDescent="0.25">
      <c r="A50" s="262" t="s">
        <v>3282</v>
      </c>
      <c r="B50" s="30" t="s">
        <v>7</v>
      </c>
      <c r="C50" s="331"/>
      <c r="D50" s="331"/>
      <c r="E50" s="3" t="s">
        <v>1</v>
      </c>
      <c r="F50" s="4"/>
      <c r="G50" s="3"/>
      <c r="H50" s="3"/>
      <c r="I50" s="5"/>
      <c r="J50" s="20"/>
      <c r="K50" s="20"/>
      <c r="M50" s="65">
        <f t="shared" si="18"/>
        <v>0</v>
      </c>
      <c r="N50" s="65">
        <f t="shared" si="19"/>
        <v>0</v>
      </c>
      <c r="O50" s="65">
        <f t="shared" si="20"/>
        <v>0</v>
      </c>
    </row>
    <row r="51" spans="1:15" x14ac:dyDescent="0.25">
      <c r="A51" s="262" t="s">
        <v>3283</v>
      </c>
      <c r="B51" s="30" t="s">
        <v>84</v>
      </c>
      <c r="C51" s="331"/>
      <c r="D51" s="331"/>
      <c r="E51" s="3" t="s">
        <v>4</v>
      </c>
      <c r="F51" s="4">
        <v>18</v>
      </c>
      <c r="G51" s="3"/>
      <c r="H51" s="3"/>
      <c r="I51" s="5" t="s">
        <v>2</v>
      </c>
      <c r="J51" s="20"/>
      <c r="K51" s="20"/>
      <c r="L51" s="21"/>
      <c r="M51" s="65">
        <f t="shared" si="18"/>
        <v>0</v>
      </c>
      <c r="N51" s="65">
        <f t="shared" si="19"/>
        <v>0</v>
      </c>
      <c r="O51" s="65">
        <f t="shared" si="20"/>
        <v>0</v>
      </c>
    </row>
    <row r="52" spans="1:15" ht="24" x14ac:dyDescent="0.25">
      <c r="A52" s="262" t="s">
        <v>3284</v>
      </c>
      <c r="B52" s="285" t="s">
        <v>3608</v>
      </c>
      <c r="C52" s="331"/>
      <c r="D52" s="331"/>
      <c r="E52" s="3" t="s">
        <v>4</v>
      </c>
      <c r="F52" s="4">
        <f>F51*2+F48</f>
        <v>54</v>
      </c>
      <c r="G52" s="3"/>
      <c r="H52" s="3"/>
      <c r="I52" s="5"/>
      <c r="J52" s="20"/>
      <c r="K52" s="20"/>
      <c r="M52" s="65">
        <f t="shared" si="18"/>
        <v>0</v>
      </c>
      <c r="N52" s="65">
        <f t="shared" si="19"/>
        <v>0</v>
      </c>
      <c r="O52" s="65">
        <f t="shared" si="20"/>
        <v>0</v>
      </c>
    </row>
    <row r="53" spans="1:15" ht="16.5" customHeight="1" x14ac:dyDescent="0.25">
      <c r="A53" s="262" t="s">
        <v>3285</v>
      </c>
      <c r="B53" s="30" t="s">
        <v>85</v>
      </c>
      <c r="C53" s="331"/>
      <c r="D53" s="331"/>
      <c r="E53" s="3" t="s">
        <v>4</v>
      </c>
      <c r="F53" s="4">
        <v>8</v>
      </c>
      <c r="G53" s="3"/>
      <c r="H53" s="3"/>
      <c r="I53" s="5"/>
      <c r="J53" s="20"/>
      <c r="K53" s="20"/>
      <c r="M53" s="65">
        <f t="shared" si="18"/>
        <v>0</v>
      </c>
      <c r="N53" s="65">
        <f t="shared" si="19"/>
        <v>0</v>
      </c>
      <c r="O53" s="65">
        <f t="shared" si="20"/>
        <v>0</v>
      </c>
    </row>
    <row r="54" spans="1:15" ht="13.5" customHeight="1" x14ac:dyDescent="0.25">
      <c r="A54" s="262" t="s">
        <v>3286</v>
      </c>
      <c r="B54" s="30" t="s">
        <v>86</v>
      </c>
      <c r="C54" s="30"/>
      <c r="D54" s="30"/>
      <c r="E54" s="3" t="s">
        <v>4</v>
      </c>
      <c r="F54" s="4">
        <v>4</v>
      </c>
      <c r="G54" s="3"/>
      <c r="H54" s="3"/>
      <c r="I54" s="5"/>
      <c r="J54" s="333"/>
      <c r="K54" s="334"/>
      <c r="M54" s="65">
        <f t="shared" si="18"/>
        <v>0</v>
      </c>
      <c r="N54" s="65">
        <f t="shared" si="19"/>
        <v>0</v>
      </c>
      <c r="O54" s="65">
        <f t="shared" si="20"/>
        <v>0</v>
      </c>
    </row>
    <row r="55" spans="1:15" x14ac:dyDescent="0.25">
      <c r="A55" s="262" t="s">
        <v>3287</v>
      </c>
      <c r="B55" s="30" t="s">
        <v>87</v>
      </c>
      <c r="C55" s="331"/>
      <c r="D55" s="331"/>
      <c r="E55" s="3" t="s">
        <v>4</v>
      </c>
      <c r="F55" s="4">
        <v>0</v>
      </c>
      <c r="G55" s="3"/>
      <c r="H55" s="3"/>
      <c r="I55" s="5"/>
      <c r="J55" s="20"/>
      <c r="K55" s="20"/>
      <c r="M55" s="65">
        <f t="shared" si="18"/>
        <v>0</v>
      </c>
      <c r="N55" s="65">
        <f t="shared" si="19"/>
        <v>0</v>
      </c>
      <c r="O55" s="65">
        <f t="shared" si="20"/>
        <v>0</v>
      </c>
    </row>
    <row r="56" spans="1:15" x14ac:dyDescent="0.25">
      <c r="A56" s="262" t="s">
        <v>3288</v>
      </c>
      <c r="B56" s="30" t="s">
        <v>88</v>
      </c>
      <c r="C56" s="331"/>
      <c r="D56" s="331"/>
      <c r="E56" s="3" t="s">
        <v>4</v>
      </c>
      <c r="F56" s="4"/>
      <c r="G56" s="3"/>
      <c r="H56" s="3"/>
      <c r="I56" s="5"/>
      <c r="J56" s="20"/>
      <c r="K56" s="20"/>
      <c r="M56" s="65">
        <f t="shared" si="18"/>
        <v>0</v>
      </c>
      <c r="N56" s="65">
        <f t="shared" si="19"/>
        <v>0</v>
      </c>
      <c r="O56" s="65">
        <f t="shared" si="20"/>
        <v>0</v>
      </c>
    </row>
    <row r="57" spans="1:15" ht="15.75" customHeight="1" x14ac:dyDescent="0.25">
      <c r="A57" s="261"/>
      <c r="B57" s="300" t="s">
        <v>24</v>
      </c>
      <c r="C57" s="300"/>
      <c r="D57" s="300"/>
      <c r="E57" s="18"/>
      <c r="F57" s="18"/>
      <c r="G57" s="2"/>
      <c r="H57" s="2"/>
      <c r="I57" s="2"/>
      <c r="J57" s="26"/>
      <c r="K57" s="26"/>
      <c r="M57" s="2"/>
      <c r="N57" s="2"/>
      <c r="O57" s="2"/>
    </row>
    <row r="58" spans="1:15" ht="15" customHeight="1" x14ac:dyDescent="0.25">
      <c r="A58" s="262" t="s">
        <v>3289</v>
      </c>
      <c r="B58" s="30" t="s">
        <v>82</v>
      </c>
      <c r="C58" s="331" t="s">
        <v>3615</v>
      </c>
      <c r="D58" s="331"/>
      <c r="E58" s="3" t="s">
        <v>4</v>
      </c>
      <c r="F58" s="16">
        <v>76</v>
      </c>
      <c r="G58" s="23">
        <f>F58*6</f>
        <v>456</v>
      </c>
      <c r="H58" s="24">
        <f>32.8*6</f>
        <v>196.79999999999998</v>
      </c>
      <c r="I58" s="24">
        <f>H58*F58</f>
        <v>14956.8</v>
      </c>
      <c r="J58" s="20"/>
      <c r="K58" s="20"/>
      <c r="L58" s="21"/>
      <c r="M58" s="65">
        <f t="shared" ref="M58:M66" si="21">J58*F58</f>
        <v>0</v>
      </c>
      <c r="N58" s="65">
        <f t="shared" ref="N58:N66" si="22">F58*K58</f>
        <v>0</v>
      </c>
      <c r="O58" s="65">
        <f t="shared" ref="O58:O66" si="23">M58+N58</f>
        <v>0</v>
      </c>
    </row>
    <row r="59" spans="1:15" x14ac:dyDescent="0.25">
      <c r="A59" s="262" t="s">
        <v>3290</v>
      </c>
      <c r="B59" s="30" t="s">
        <v>83</v>
      </c>
      <c r="C59" s="331"/>
      <c r="D59" s="331"/>
      <c r="E59" s="3" t="s">
        <v>4</v>
      </c>
      <c r="F59" s="4"/>
      <c r="G59" s="3"/>
      <c r="H59" s="3"/>
      <c r="I59" s="5"/>
      <c r="J59" s="20"/>
      <c r="K59" s="20"/>
      <c r="M59" s="65">
        <f t="shared" si="21"/>
        <v>0</v>
      </c>
      <c r="N59" s="65">
        <f t="shared" si="22"/>
        <v>0</v>
      </c>
      <c r="O59" s="65">
        <f t="shared" si="23"/>
        <v>0</v>
      </c>
    </row>
    <row r="60" spans="1:15" x14ac:dyDescent="0.25">
      <c r="A60" s="262" t="s">
        <v>3291</v>
      </c>
      <c r="B60" s="30" t="s">
        <v>7</v>
      </c>
      <c r="C60" s="331"/>
      <c r="D60" s="331"/>
      <c r="E60" s="3" t="s">
        <v>1</v>
      </c>
      <c r="F60" s="4"/>
      <c r="G60" s="3"/>
      <c r="H60" s="3"/>
      <c r="I60" s="5"/>
      <c r="J60" s="20"/>
      <c r="K60" s="20"/>
      <c r="M60" s="65">
        <f t="shared" si="21"/>
        <v>0</v>
      </c>
      <c r="N60" s="65">
        <f t="shared" si="22"/>
        <v>0</v>
      </c>
      <c r="O60" s="65">
        <f t="shared" si="23"/>
        <v>0</v>
      </c>
    </row>
    <row r="61" spans="1:15" x14ac:dyDescent="0.25">
      <c r="A61" s="262" t="s">
        <v>3292</v>
      </c>
      <c r="B61" s="30" t="s">
        <v>84</v>
      </c>
      <c r="C61" s="331"/>
      <c r="D61" s="331"/>
      <c r="E61" s="3" t="s">
        <v>4</v>
      </c>
      <c r="F61" s="4">
        <v>10</v>
      </c>
      <c r="G61" s="3"/>
      <c r="H61" s="3"/>
      <c r="I61" s="5" t="s">
        <v>2</v>
      </c>
      <c r="J61" s="20"/>
      <c r="K61" s="20"/>
      <c r="L61" s="21"/>
      <c r="M61" s="65">
        <f t="shared" si="21"/>
        <v>0</v>
      </c>
      <c r="N61" s="65">
        <f t="shared" si="22"/>
        <v>0</v>
      </c>
      <c r="O61" s="65">
        <f t="shared" si="23"/>
        <v>0</v>
      </c>
    </row>
    <row r="62" spans="1:15" ht="24" x14ac:dyDescent="0.25">
      <c r="A62" s="262" t="s">
        <v>3293</v>
      </c>
      <c r="B62" s="285" t="s">
        <v>3608</v>
      </c>
      <c r="C62" s="331"/>
      <c r="D62" s="331"/>
      <c r="E62" s="3" t="s">
        <v>4</v>
      </c>
      <c r="F62" s="4">
        <f>F61*2+F58</f>
        <v>96</v>
      </c>
      <c r="G62" s="3"/>
      <c r="H62" s="3"/>
      <c r="I62" s="5"/>
      <c r="J62" s="20"/>
      <c r="K62" s="20"/>
      <c r="M62" s="65">
        <f t="shared" si="21"/>
        <v>0</v>
      </c>
      <c r="N62" s="65">
        <f t="shared" si="22"/>
        <v>0</v>
      </c>
      <c r="O62" s="65">
        <f t="shared" si="23"/>
        <v>0</v>
      </c>
    </row>
    <row r="63" spans="1:15" x14ac:dyDescent="0.25">
      <c r="A63" s="262" t="s">
        <v>3294</v>
      </c>
      <c r="B63" s="30" t="s">
        <v>85</v>
      </c>
      <c r="C63" s="331"/>
      <c r="D63" s="331"/>
      <c r="E63" s="3" t="s">
        <v>4</v>
      </c>
      <c r="F63" s="4">
        <f>2*F64</f>
        <v>64</v>
      </c>
      <c r="G63" s="3"/>
      <c r="H63" s="3"/>
      <c r="I63" s="5"/>
      <c r="J63" s="20"/>
      <c r="K63" s="20"/>
      <c r="M63" s="65">
        <f t="shared" si="21"/>
        <v>0</v>
      </c>
      <c r="N63" s="65">
        <f t="shared" si="22"/>
        <v>0</v>
      </c>
      <c r="O63" s="65">
        <f t="shared" si="23"/>
        <v>0</v>
      </c>
    </row>
    <row r="64" spans="1:15" ht="15" customHeight="1" x14ac:dyDescent="0.25">
      <c r="A64" s="262" t="s">
        <v>3295</v>
      </c>
      <c r="B64" s="30" t="s">
        <v>86</v>
      </c>
      <c r="C64" s="338" t="s">
        <v>19</v>
      </c>
      <c r="D64" s="338"/>
      <c r="E64" s="3" t="s">
        <v>4</v>
      </c>
      <c r="F64" s="4">
        <v>32</v>
      </c>
      <c r="G64" s="3"/>
      <c r="H64" s="3"/>
      <c r="I64" s="3"/>
      <c r="J64" s="333"/>
      <c r="K64" s="334"/>
      <c r="M64" s="65">
        <f t="shared" si="21"/>
        <v>0</v>
      </c>
      <c r="N64" s="65">
        <f t="shared" si="22"/>
        <v>0</v>
      </c>
      <c r="O64" s="65">
        <f t="shared" si="23"/>
        <v>0</v>
      </c>
    </row>
    <row r="65" spans="1:15" x14ac:dyDescent="0.25">
      <c r="A65" s="262" t="s">
        <v>3296</v>
      </c>
      <c r="B65" s="30" t="s">
        <v>87</v>
      </c>
      <c r="C65" s="331"/>
      <c r="D65" s="331"/>
      <c r="E65" s="3" t="s">
        <v>4</v>
      </c>
      <c r="F65" s="4">
        <v>32</v>
      </c>
      <c r="G65" s="3"/>
      <c r="H65" s="3"/>
      <c r="I65" s="5"/>
      <c r="J65" s="20"/>
      <c r="K65" s="20"/>
      <c r="M65" s="65">
        <f t="shared" si="21"/>
        <v>0</v>
      </c>
      <c r="N65" s="65">
        <f t="shared" si="22"/>
        <v>0</v>
      </c>
      <c r="O65" s="65">
        <f t="shared" si="23"/>
        <v>0</v>
      </c>
    </row>
    <row r="66" spans="1:15" x14ac:dyDescent="0.25">
      <c r="A66" s="262" t="s">
        <v>3297</v>
      </c>
      <c r="B66" s="30" t="s">
        <v>88</v>
      </c>
      <c r="C66" s="331"/>
      <c r="D66" s="331"/>
      <c r="E66" s="3" t="s">
        <v>4</v>
      </c>
      <c r="F66" s="4"/>
      <c r="G66" s="3"/>
      <c r="H66" s="3"/>
      <c r="I66" s="5"/>
      <c r="J66" s="20"/>
      <c r="K66" s="20"/>
      <c r="M66" s="65">
        <f t="shared" si="21"/>
        <v>0</v>
      </c>
      <c r="N66" s="65">
        <f t="shared" si="22"/>
        <v>0</v>
      </c>
      <c r="O66" s="65">
        <f t="shared" si="23"/>
        <v>0</v>
      </c>
    </row>
    <row r="67" spans="1:15" ht="15.75" customHeight="1" x14ac:dyDescent="0.25">
      <c r="A67" s="261"/>
      <c r="B67" s="300" t="s">
        <v>25</v>
      </c>
      <c r="C67" s="300"/>
      <c r="D67" s="300"/>
      <c r="E67" s="18"/>
      <c r="F67" s="18"/>
      <c r="G67" s="2"/>
      <c r="H67" s="2"/>
      <c r="I67" s="2"/>
      <c r="J67" s="26"/>
      <c r="K67" s="26"/>
      <c r="M67" s="66"/>
      <c r="N67" s="66"/>
      <c r="O67" s="66"/>
    </row>
    <row r="68" spans="1:15" ht="15" customHeight="1" x14ac:dyDescent="0.25">
      <c r="A68" s="262" t="s">
        <v>3298</v>
      </c>
      <c r="B68" s="30" t="s">
        <v>82</v>
      </c>
      <c r="C68" s="331" t="s">
        <v>3615</v>
      </c>
      <c r="D68" s="331"/>
      <c r="E68" s="3" t="s">
        <v>4</v>
      </c>
      <c r="F68" s="16">
        <v>10</v>
      </c>
      <c r="G68" s="23">
        <f>F68*6</f>
        <v>60</v>
      </c>
      <c r="H68" s="24">
        <f>32.8*6</f>
        <v>196.79999999999998</v>
      </c>
      <c r="I68" s="24">
        <f>H68*F68</f>
        <v>1967.9999999999998</v>
      </c>
      <c r="J68" s="20"/>
      <c r="K68" s="20"/>
      <c r="L68" s="21"/>
      <c r="M68" s="65">
        <f t="shared" ref="M68:M76" si="24">J68*F68</f>
        <v>0</v>
      </c>
      <c r="N68" s="65">
        <f t="shared" ref="N68:N76" si="25">F68*K68</f>
        <v>0</v>
      </c>
      <c r="O68" s="65">
        <f t="shared" ref="O68:O76" si="26">M68+N68</f>
        <v>0</v>
      </c>
    </row>
    <row r="69" spans="1:15" ht="15" customHeight="1" x14ac:dyDescent="0.25">
      <c r="A69" s="262" t="s">
        <v>3299</v>
      </c>
      <c r="B69" s="30" t="s">
        <v>83</v>
      </c>
      <c r="C69" s="331"/>
      <c r="D69" s="331"/>
      <c r="E69" s="3" t="s">
        <v>4</v>
      </c>
      <c r="F69" s="4"/>
      <c r="G69" s="3"/>
      <c r="H69" s="3"/>
      <c r="I69" s="5"/>
      <c r="J69" s="20"/>
      <c r="K69" s="20"/>
      <c r="M69" s="65">
        <f t="shared" si="24"/>
        <v>0</v>
      </c>
      <c r="N69" s="65">
        <f t="shared" si="25"/>
        <v>0</v>
      </c>
      <c r="O69" s="65">
        <f t="shared" si="26"/>
        <v>0</v>
      </c>
    </row>
    <row r="70" spans="1:15" x14ac:dyDescent="0.25">
      <c r="A70" s="262" t="s">
        <v>3300</v>
      </c>
      <c r="B70" s="30" t="s">
        <v>7</v>
      </c>
      <c r="C70" s="331"/>
      <c r="D70" s="331"/>
      <c r="E70" s="3" t="s">
        <v>1</v>
      </c>
      <c r="F70" s="4"/>
      <c r="G70" s="3"/>
      <c r="H70" s="3"/>
      <c r="I70" s="5"/>
      <c r="J70" s="20"/>
      <c r="K70" s="20"/>
      <c r="M70" s="65">
        <f t="shared" si="24"/>
        <v>0</v>
      </c>
      <c r="N70" s="65">
        <f t="shared" si="25"/>
        <v>0</v>
      </c>
      <c r="O70" s="65">
        <f t="shared" si="26"/>
        <v>0</v>
      </c>
    </row>
    <row r="71" spans="1:15" x14ac:dyDescent="0.25">
      <c r="A71" s="262" t="s">
        <v>3301</v>
      </c>
      <c r="B71" s="30" t="s">
        <v>84</v>
      </c>
      <c r="C71" s="331"/>
      <c r="D71" s="331"/>
      <c r="E71" s="3" t="s">
        <v>4</v>
      </c>
      <c r="F71" s="4">
        <v>4</v>
      </c>
      <c r="G71" s="3"/>
      <c r="H71" s="3"/>
      <c r="I71" s="5" t="s">
        <v>2</v>
      </c>
      <c r="J71" s="20"/>
      <c r="K71" s="20"/>
      <c r="L71" s="21"/>
      <c r="M71" s="65">
        <f t="shared" si="24"/>
        <v>0</v>
      </c>
      <c r="N71" s="65">
        <f t="shared" si="25"/>
        <v>0</v>
      </c>
      <c r="O71" s="65">
        <f t="shared" si="26"/>
        <v>0</v>
      </c>
    </row>
    <row r="72" spans="1:15" ht="15" customHeight="1" x14ac:dyDescent="0.25">
      <c r="A72" s="262" t="s">
        <v>3302</v>
      </c>
      <c r="B72" s="285" t="s">
        <v>3608</v>
      </c>
      <c r="C72" s="331"/>
      <c r="D72" s="331"/>
      <c r="E72" s="3" t="s">
        <v>4</v>
      </c>
      <c r="F72" s="4">
        <f>F71*2+F68</f>
        <v>18</v>
      </c>
      <c r="G72" s="3"/>
      <c r="H72" s="3"/>
      <c r="I72" s="5"/>
      <c r="J72" s="20"/>
      <c r="K72" s="20"/>
      <c r="M72" s="65">
        <f t="shared" si="24"/>
        <v>0</v>
      </c>
      <c r="N72" s="65">
        <f t="shared" si="25"/>
        <v>0</v>
      </c>
      <c r="O72" s="65">
        <f t="shared" si="26"/>
        <v>0</v>
      </c>
    </row>
    <row r="73" spans="1:15" ht="15" customHeight="1" x14ac:dyDescent="0.25">
      <c r="A73" s="262" t="s">
        <v>3303</v>
      </c>
      <c r="B73" s="30" t="s">
        <v>85</v>
      </c>
      <c r="C73" s="331"/>
      <c r="D73" s="331"/>
      <c r="E73" s="3" t="s">
        <v>4</v>
      </c>
      <c r="F73" s="4">
        <v>8</v>
      </c>
      <c r="G73" s="3"/>
      <c r="H73" s="3"/>
      <c r="I73" s="5"/>
      <c r="J73" s="20"/>
      <c r="K73" s="20"/>
      <c r="M73" s="65">
        <f t="shared" si="24"/>
        <v>0</v>
      </c>
      <c r="N73" s="65">
        <f t="shared" si="25"/>
        <v>0</v>
      </c>
      <c r="O73" s="65">
        <f t="shared" si="26"/>
        <v>0</v>
      </c>
    </row>
    <row r="74" spans="1:15" x14ac:dyDescent="0.25">
      <c r="A74" s="262" t="s">
        <v>3304</v>
      </c>
      <c r="B74" s="30" t="s">
        <v>86</v>
      </c>
      <c r="C74" s="30"/>
      <c r="D74" s="30"/>
      <c r="E74" s="3" t="s">
        <v>4</v>
      </c>
      <c r="F74" s="4">
        <v>4</v>
      </c>
      <c r="G74" s="3"/>
      <c r="H74" s="3"/>
      <c r="I74" s="5"/>
      <c r="J74" s="333"/>
      <c r="K74" s="334"/>
      <c r="M74" s="65">
        <f t="shared" si="24"/>
        <v>0</v>
      </c>
      <c r="N74" s="65">
        <f t="shared" si="25"/>
        <v>0</v>
      </c>
      <c r="O74" s="65">
        <f t="shared" si="26"/>
        <v>0</v>
      </c>
    </row>
    <row r="75" spans="1:15" ht="15" customHeight="1" x14ac:dyDescent="0.25">
      <c r="A75" s="262" t="s">
        <v>3305</v>
      </c>
      <c r="B75" s="30" t="s">
        <v>87</v>
      </c>
      <c r="C75" s="331"/>
      <c r="D75" s="331"/>
      <c r="E75" s="3" t="s">
        <v>4</v>
      </c>
      <c r="F75" s="4"/>
      <c r="G75" s="3"/>
      <c r="H75" s="3"/>
      <c r="I75" s="5"/>
      <c r="J75" s="20"/>
      <c r="K75" s="20"/>
      <c r="M75" s="65">
        <f t="shared" si="24"/>
        <v>0</v>
      </c>
      <c r="N75" s="65">
        <f t="shared" si="25"/>
        <v>0</v>
      </c>
      <c r="O75" s="65">
        <f t="shared" si="26"/>
        <v>0</v>
      </c>
    </row>
    <row r="76" spans="1:15" ht="15" customHeight="1" x14ac:dyDescent="0.25">
      <c r="A76" s="262" t="s">
        <v>3306</v>
      </c>
      <c r="B76" s="30" t="s">
        <v>88</v>
      </c>
      <c r="C76" s="331"/>
      <c r="D76" s="331"/>
      <c r="E76" s="3" t="s">
        <v>4</v>
      </c>
      <c r="F76" s="4"/>
      <c r="G76" s="3"/>
      <c r="H76" s="3"/>
      <c r="I76" s="5"/>
      <c r="J76" s="20"/>
      <c r="K76" s="20"/>
      <c r="M76" s="65">
        <f t="shared" si="24"/>
        <v>0</v>
      </c>
      <c r="N76" s="65">
        <f t="shared" si="25"/>
        <v>0</v>
      </c>
      <c r="O76" s="65">
        <f t="shared" si="26"/>
        <v>0</v>
      </c>
    </row>
    <row r="77" spans="1:15" x14ac:dyDescent="0.25">
      <c r="A77" s="261"/>
      <c r="B77" s="300" t="s">
        <v>26</v>
      </c>
      <c r="C77" s="300"/>
      <c r="D77" s="300"/>
      <c r="E77" s="18"/>
      <c r="F77" s="18"/>
      <c r="G77" s="2"/>
      <c r="H77" s="2"/>
      <c r="I77" s="2"/>
      <c r="J77" s="2"/>
      <c r="K77" s="2"/>
      <c r="M77" s="66"/>
      <c r="N77" s="66"/>
      <c r="O77" s="66"/>
    </row>
    <row r="78" spans="1:15" x14ac:dyDescent="0.25">
      <c r="A78" s="262" t="s">
        <v>3307</v>
      </c>
      <c r="B78" s="30" t="s">
        <v>82</v>
      </c>
      <c r="C78" s="331" t="s">
        <v>3615</v>
      </c>
      <c r="D78" s="331"/>
      <c r="E78" s="3" t="s">
        <v>4</v>
      </c>
      <c r="F78" s="16">
        <v>16</v>
      </c>
      <c r="G78" s="23">
        <f>F78*6</f>
        <v>96</v>
      </c>
      <c r="H78" s="24">
        <f>32.8*6</f>
        <v>196.79999999999998</v>
      </c>
      <c r="I78" s="24">
        <f>H78*F78</f>
        <v>3148.7999999999997</v>
      </c>
      <c r="J78" s="20"/>
      <c r="K78" s="34"/>
      <c r="L78" s="21"/>
      <c r="M78" s="65">
        <f t="shared" ref="M78:M86" si="27">J78*F78</f>
        <v>0</v>
      </c>
      <c r="N78" s="65">
        <f t="shared" ref="N78:N86" si="28">F78*K78</f>
        <v>0</v>
      </c>
      <c r="O78" s="65">
        <f t="shared" ref="O78:O86" si="29">M78+N78</f>
        <v>0</v>
      </c>
    </row>
    <row r="79" spans="1:15" x14ac:dyDescent="0.25">
      <c r="A79" s="262" t="s">
        <v>3308</v>
      </c>
      <c r="B79" s="30" t="s">
        <v>83</v>
      </c>
      <c r="C79" s="331"/>
      <c r="D79" s="331"/>
      <c r="E79" s="3" t="s">
        <v>4</v>
      </c>
      <c r="F79" s="4"/>
      <c r="G79" s="3"/>
      <c r="H79" s="3"/>
      <c r="I79" s="5"/>
      <c r="J79" s="20"/>
      <c r="K79" s="20"/>
      <c r="M79" s="65">
        <f t="shared" si="27"/>
        <v>0</v>
      </c>
      <c r="N79" s="65">
        <f t="shared" si="28"/>
        <v>0</v>
      </c>
      <c r="O79" s="65">
        <f t="shared" si="29"/>
        <v>0</v>
      </c>
    </row>
    <row r="80" spans="1:15" x14ac:dyDescent="0.25">
      <c r="A80" s="262" t="s">
        <v>3309</v>
      </c>
      <c r="B80" s="30" t="s">
        <v>7</v>
      </c>
      <c r="C80" s="331"/>
      <c r="D80" s="331"/>
      <c r="E80" s="3" t="s">
        <v>1</v>
      </c>
      <c r="F80" s="4"/>
      <c r="G80" s="3"/>
      <c r="H80" s="3"/>
      <c r="I80" s="5"/>
      <c r="J80" s="20"/>
      <c r="K80" s="20"/>
      <c r="M80" s="65">
        <f t="shared" si="27"/>
        <v>0</v>
      </c>
      <c r="N80" s="65">
        <f t="shared" si="28"/>
        <v>0</v>
      </c>
      <c r="O80" s="65">
        <f t="shared" si="29"/>
        <v>0</v>
      </c>
    </row>
    <row r="81" spans="1:15" x14ac:dyDescent="0.25">
      <c r="A81" s="262" t="s">
        <v>3310</v>
      </c>
      <c r="B81" s="30" t="s">
        <v>84</v>
      </c>
      <c r="C81" s="331"/>
      <c r="D81" s="331"/>
      <c r="E81" s="3" t="s">
        <v>4</v>
      </c>
      <c r="F81" s="4">
        <v>6</v>
      </c>
      <c r="G81" s="3"/>
      <c r="H81" s="3"/>
      <c r="I81" s="5" t="s">
        <v>2</v>
      </c>
      <c r="J81" s="20"/>
      <c r="K81" s="20"/>
      <c r="L81" s="21"/>
      <c r="M81" s="65">
        <f t="shared" si="27"/>
        <v>0</v>
      </c>
      <c r="N81" s="65">
        <f t="shared" si="28"/>
        <v>0</v>
      </c>
      <c r="O81" s="65">
        <f t="shared" si="29"/>
        <v>0</v>
      </c>
    </row>
    <row r="82" spans="1:15" ht="24" x14ac:dyDescent="0.25">
      <c r="A82" s="262" t="s">
        <v>3311</v>
      </c>
      <c r="B82" s="285" t="s">
        <v>3608</v>
      </c>
      <c r="C82" s="331"/>
      <c r="D82" s="331"/>
      <c r="E82" s="3" t="s">
        <v>4</v>
      </c>
      <c r="F82" s="4">
        <f>F81*2+F78</f>
        <v>28</v>
      </c>
      <c r="G82" s="3"/>
      <c r="H82" s="3"/>
      <c r="I82" s="5"/>
      <c r="J82" s="20"/>
      <c r="K82" s="27"/>
      <c r="M82" s="65">
        <f t="shared" si="27"/>
        <v>0</v>
      </c>
      <c r="N82" s="65">
        <f t="shared" si="28"/>
        <v>0</v>
      </c>
      <c r="O82" s="65">
        <f t="shared" si="29"/>
        <v>0</v>
      </c>
    </row>
    <row r="83" spans="1:15" x14ac:dyDescent="0.25">
      <c r="A83" s="262" t="s">
        <v>3312</v>
      </c>
      <c r="B83" s="30" t="s">
        <v>85</v>
      </c>
      <c r="C83" s="331"/>
      <c r="D83" s="331"/>
      <c r="E83" s="3" t="s">
        <v>4</v>
      </c>
      <c r="F83" s="4">
        <v>12</v>
      </c>
      <c r="G83" s="3"/>
      <c r="H83" s="3"/>
      <c r="I83" s="5"/>
      <c r="J83" s="20"/>
      <c r="K83" s="27"/>
      <c r="M83" s="65">
        <f t="shared" si="27"/>
        <v>0</v>
      </c>
      <c r="N83" s="65">
        <f t="shared" si="28"/>
        <v>0</v>
      </c>
      <c r="O83" s="65">
        <f t="shared" si="29"/>
        <v>0</v>
      </c>
    </row>
    <row r="84" spans="1:15" x14ac:dyDescent="0.25">
      <c r="A84" s="262" t="s">
        <v>3313</v>
      </c>
      <c r="B84" s="30" t="s">
        <v>86</v>
      </c>
      <c r="C84" s="338"/>
      <c r="D84" s="338"/>
      <c r="E84" s="3" t="s">
        <v>4</v>
      </c>
      <c r="F84" s="4">
        <v>6</v>
      </c>
      <c r="G84" s="3"/>
      <c r="H84" s="3"/>
      <c r="I84" s="5"/>
      <c r="J84" s="333"/>
      <c r="K84" s="334"/>
      <c r="M84" s="65">
        <f t="shared" si="27"/>
        <v>0</v>
      </c>
      <c r="N84" s="65">
        <f t="shared" si="28"/>
        <v>0</v>
      </c>
      <c r="O84" s="65">
        <f t="shared" si="29"/>
        <v>0</v>
      </c>
    </row>
    <row r="85" spans="1:15" x14ac:dyDescent="0.25">
      <c r="A85" s="262" t="s">
        <v>3314</v>
      </c>
      <c r="B85" s="30" t="s">
        <v>87</v>
      </c>
      <c r="C85" s="331"/>
      <c r="D85" s="331"/>
      <c r="E85" s="3" t="s">
        <v>4</v>
      </c>
      <c r="F85" s="4"/>
      <c r="G85" s="3"/>
      <c r="H85" s="3"/>
      <c r="I85" s="5"/>
      <c r="J85" s="20"/>
      <c r="K85" s="20"/>
      <c r="M85" s="65">
        <f t="shared" si="27"/>
        <v>0</v>
      </c>
      <c r="N85" s="65">
        <f t="shared" si="28"/>
        <v>0</v>
      </c>
      <c r="O85" s="65">
        <f t="shared" si="29"/>
        <v>0</v>
      </c>
    </row>
    <row r="86" spans="1:15" x14ac:dyDescent="0.25">
      <c r="A86" s="262" t="s">
        <v>3315</v>
      </c>
      <c r="B86" s="30" t="s">
        <v>88</v>
      </c>
      <c r="C86" s="331"/>
      <c r="D86" s="331"/>
      <c r="E86" s="3" t="s">
        <v>4</v>
      </c>
      <c r="F86" s="4"/>
      <c r="G86" s="3"/>
      <c r="H86" s="3"/>
      <c r="I86" s="5"/>
      <c r="J86" s="20"/>
      <c r="K86" s="20"/>
      <c r="M86" s="65">
        <f t="shared" si="27"/>
        <v>0</v>
      </c>
      <c r="N86" s="65">
        <f t="shared" si="28"/>
        <v>0</v>
      </c>
      <c r="O86" s="65">
        <f t="shared" si="29"/>
        <v>0</v>
      </c>
    </row>
    <row r="87" spans="1:15" x14ac:dyDescent="0.25">
      <c r="A87" s="9"/>
      <c r="B87" s="9"/>
      <c r="C87" s="10"/>
      <c r="D87" s="11"/>
      <c r="E87" s="12"/>
      <c r="F87" s="11"/>
      <c r="G87" s="13"/>
      <c r="H87" s="13"/>
      <c r="I87" s="13"/>
      <c r="J87" s="13"/>
      <c r="K87" s="13"/>
      <c r="M87" s="13"/>
      <c r="N87" s="13"/>
      <c r="O87" s="13"/>
    </row>
    <row r="88" spans="1:15" x14ac:dyDescent="0.25">
      <c r="A88" s="331"/>
      <c r="B88" s="331"/>
      <c r="C88" s="331"/>
      <c r="D88" s="331"/>
      <c r="G88" s="25"/>
    </row>
    <row r="89" spans="1:15" x14ac:dyDescent="0.25">
      <c r="A89" s="262"/>
      <c r="B89" s="15"/>
      <c r="M89" s="332" t="s">
        <v>11</v>
      </c>
      <c r="N89" s="332"/>
      <c r="O89" s="332"/>
    </row>
    <row r="90" spans="1:15" x14ac:dyDescent="0.25">
      <c r="A90" s="262"/>
      <c r="M90" s="68">
        <f>SUM(M8:M86)</f>
        <v>0</v>
      </c>
      <c r="N90" s="68">
        <f>SUM(N8:N86)</f>
        <v>0</v>
      </c>
      <c r="O90" s="69">
        <f>SUM(O8:O86)</f>
        <v>0</v>
      </c>
    </row>
    <row r="91" spans="1:15" x14ac:dyDescent="0.25">
      <c r="A91" s="262"/>
      <c r="B91" s="6"/>
      <c r="E91" s="7"/>
      <c r="F91" s="8"/>
      <c r="G91" s="7"/>
      <c r="H91" s="7"/>
    </row>
    <row r="92" spans="1:15" x14ac:dyDescent="0.25">
      <c r="A92" s="262"/>
      <c r="B92" s="6"/>
      <c r="E92" s="7"/>
      <c r="F92" s="8"/>
      <c r="G92" s="7"/>
      <c r="H92" s="7"/>
    </row>
    <row r="93" spans="1:15" x14ac:dyDescent="0.25">
      <c r="A93" s="262"/>
      <c r="B93" s="6"/>
      <c r="E93" s="7"/>
      <c r="F93" s="8"/>
      <c r="G93" s="7"/>
      <c r="H93" s="7"/>
    </row>
    <row r="94" spans="1:15" x14ac:dyDescent="0.25">
      <c r="A94" s="262"/>
      <c r="B94" s="6"/>
      <c r="E94" s="7"/>
      <c r="F94" s="8"/>
      <c r="G94" s="7"/>
      <c r="H94" s="7"/>
    </row>
    <row r="95" spans="1:15" x14ac:dyDescent="0.25">
      <c r="A95" s="262"/>
      <c r="B95" s="6"/>
      <c r="E95" s="7"/>
      <c r="F95" s="8"/>
      <c r="G95" s="7"/>
      <c r="H95" s="7"/>
    </row>
    <row r="96" spans="1:15" x14ac:dyDescent="0.25">
      <c r="A96" s="262"/>
    </row>
    <row r="97" spans="1:1" x14ac:dyDescent="0.25">
      <c r="A97" s="262"/>
    </row>
    <row r="98" spans="1:1" x14ac:dyDescent="0.25">
      <c r="A98" s="262"/>
    </row>
    <row r="99" spans="1:1" x14ac:dyDescent="0.25">
      <c r="A99" s="262"/>
    </row>
  </sheetData>
  <mergeCells count="91">
    <mergeCell ref="A88:D88"/>
    <mergeCell ref="C31:D31"/>
    <mergeCell ref="C32:D32"/>
    <mergeCell ref="C33:D33"/>
    <mergeCell ref="C60:D60"/>
    <mergeCell ref="C56:D56"/>
    <mergeCell ref="B47:D47"/>
    <mergeCell ref="C48:D48"/>
    <mergeCell ref="C51:D51"/>
    <mergeCell ref="C52:D52"/>
    <mergeCell ref="C41:D41"/>
    <mergeCell ref="C42:D42"/>
    <mergeCell ref="C43:D43"/>
    <mergeCell ref="C46:D46"/>
    <mergeCell ref="C44:D44"/>
    <mergeCell ref="C63:D63"/>
    <mergeCell ref="J54:K54"/>
    <mergeCell ref="C50:D50"/>
    <mergeCell ref="B57:D57"/>
    <mergeCell ref="C58:D58"/>
    <mergeCell ref="C62:D62"/>
    <mergeCell ref="C55:D55"/>
    <mergeCell ref="C59:D59"/>
    <mergeCell ref="C61:D61"/>
    <mergeCell ref="C53:D53"/>
    <mergeCell ref="C66:D66"/>
    <mergeCell ref="C64:D64"/>
    <mergeCell ref="J64:K64"/>
    <mergeCell ref="C65:D65"/>
    <mergeCell ref="C80:D80"/>
    <mergeCell ref="B67:D67"/>
    <mergeCell ref="C68:D68"/>
    <mergeCell ref="C69:D69"/>
    <mergeCell ref="C73:D73"/>
    <mergeCell ref="C76:D76"/>
    <mergeCell ref="M89:O89"/>
    <mergeCell ref="C85:D85"/>
    <mergeCell ref="J74:K74"/>
    <mergeCell ref="C70:D70"/>
    <mergeCell ref="B77:D77"/>
    <mergeCell ref="C78:D78"/>
    <mergeCell ref="C81:D81"/>
    <mergeCell ref="C82:D82"/>
    <mergeCell ref="C75:D75"/>
    <mergeCell ref="C79:D79"/>
    <mergeCell ref="C71:D71"/>
    <mergeCell ref="C72:D72"/>
    <mergeCell ref="C83:D83"/>
    <mergeCell ref="C86:D86"/>
    <mergeCell ref="C84:D84"/>
    <mergeCell ref="J84:K84"/>
    <mergeCell ref="C45:D45"/>
    <mergeCell ref="C49:D49"/>
    <mergeCell ref="J44:K44"/>
    <mergeCell ref="C25:D25"/>
    <mergeCell ref="C24:D24"/>
    <mergeCell ref="J24:K24"/>
    <mergeCell ref="C39:D39"/>
    <mergeCell ref="C40:D40"/>
    <mergeCell ref="J34:K34"/>
    <mergeCell ref="C35:D35"/>
    <mergeCell ref="C36:D36"/>
    <mergeCell ref="B37:D37"/>
    <mergeCell ref="C38:D38"/>
    <mergeCell ref="C26:D26"/>
    <mergeCell ref="C30:D30"/>
    <mergeCell ref="C23:D23"/>
    <mergeCell ref="C21:D21"/>
    <mergeCell ref="B27:I27"/>
    <mergeCell ref="C28:D28"/>
    <mergeCell ref="C29:D29"/>
    <mergeCell ref="C1:K2"/>
    <mergeCell ref="D3:J4"/>
    <mergeCell ref="C10:D10"/>
    <mergeCell ref="C22:D22"/>
    <mergeCell ref="C15:D15"/>
    <mergeCell ref="C19:D19"/>
    <mergeCell ref="C16:D16"/>
    <mergeCell ref="C20:D20"/>
    <mergeCell ref="M5:O5"/>
    <mergeCell ref="B7:D7"/>
    <mergeCell ref="C8:D8"/>
    <mergeCell ref="B17:D17"/>
    <mergeCell ref="C18:D18"/>
    <mergeCell ref="C9:D9"/>
    <mergeCell ref="F5:I5"/>
    <mergeCell ref="J5:K5"/>
    <mergeCell ref="J14:K14"/>
    <mergeCell ref="C11:D11"/>
    <mergeCell ref="C12:D12"/>
    <mergeCell ref="C13:D13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6" fitToHeight="0" orientation="landscape" errors="blank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CBE29-8093-4D56-93AE-1EEB44683F81}">
  <sheetPr>
    <outlinePr summaryBelow="0"/>
    <pageSetUpPr fitToPage="1"/>
  </sheetPr>
  <dimension ref="A1:O28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4.28515625" customWidth="1"/>
    <col min="2" max="2" width="42.140625" customWidth="1"/>
    <col min="3" max="3" width="14.5703125" customWidth="1"/>
    <col min="4" max="4" width="74.57031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1116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94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1080</v>
      </c>
      <c r="C7" s="300"/>
      <c r="D7" s="300"/>
      <c r="E7" s="18"/>
      <c r="F7" s="18"/>
      <c r="G7" s="2"/>
      <c r="H7" s="2"/>
      <c r="I7" s="2"/>
      <c r="J7" s="26"/>
      <c r="K7" s="26"/>
      <c r="M7" s="66"/>
      <c r="N7" s="66"/>
      <c r="O7" s="66"/>
    </row>
    <row r="8" spans="1:15" ht="15" customHeight="1" x14ac:dyDescent="0.25">
      <c r="A8" s="262" t="s">
        <v>3316</v>
      </c>
      <c r="B8" s="93" t="s">
        <v>82</v>
      </c>
      <c r="C8" s="331" t="s">
        <v>3615</v>
      </c>
      <c r="D8" s="331"/>
      <c r="E8" s="3" t="s">
        <v>4</v>
      </c>
      <c r="F8" s="16">
        <v>84</v>
      </c>
      <c r="G8" s="23">
        <f>F8*6</f>
        <v>504</v>
      </c>
      <c r="H8" s="24">
        <f>'Parametry potrubí'!F14*6</f>
        <v>196.79999999999998</v>
      </c>
      <c r="I8" s="24">
        <f>H8*F8</f>
        <v>16531.199999999997</v>
      </c>
      <c r="J8" s="20"/>
      <c r="K8" s="20"/>
      <c r="L8" s="21"/>
      <c r="M8" s="65"/>
      <c r="N8" s="65"/>
      <c r="O8" s="65"/>
    </row>
    <row r="9" spans="1:15" x14ac:dyDescent="0.25">
      <c r="A9" s="262" t="s">
        <v>3317</v>
      </c>
      <c r="B9" s="93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/>
      <c r="N9" s="65"/>
      <c r="O9" s="65"/>
    </row>
    <row r="10" spans="1:15" x14ac:dyDescent="0.25">
      <c r="A10" s="262" t="s">
        <v>3318</v>
      </c>
      <c r="B10" s="93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/>
      <c r="N10" s="65"/>
      <c r="O10" s="65"/>
    </row>
    <row r="11" spans="1:15" x14ac:dyDescent="0.25">
      <c r="A11" s="262" t="s">
        <v>3319</v>
      </c>
      <c r="B11" s="93" t="s">
        <v>84</v>
      </c>
      <c r="C11" s="331"/>
      <c r="D11" s="331"/>
      <c r="E11" s="3" t="s">
        <v>4</v>
      </c>
      <c r="F11" s="4">
        <v>18</v>
      </c>
      <c r="G11" s="3"/>
      <c r="H11" s="3"/>
      <c r="I11" s="5"/>
      <c r="J11" s="20"/>
      <c r="K11" s="20"/>
      <c r="L11" s="21"/>
      <c r="M11" s="65"/>
      <c r="N11" s="65"/>
      <c r="O11" s="65"/>
    </row>
    <row r="12" spans="1:15" ht="24" x14ac:dyDescent="0.25">
      <c r="A12" s="262" t="s">
        <v>3320</v>
      </c>
      <c r="B12" s="285" t="s">
        <v>3608</v>
      </c>
      <c r="C12" s="331"/>
      <c r="D12" s="331"/>
      <c r="E12" s="3" t="s">
        <v>4</v>
      </c>
      <c r="F12" s="4">
        <f>2*F11+F8</f>
        <v>120</v>
      </c>
      <c r="G12" s="3"/>
      <c r="H12" s="3"/>
      <c r="I12" s="5"/>
      <c r="J12" s="20"/>
      <c r="K12" s="20"/>
      <c r="M12" s="65"/>
      <c r="N12" s="65"/>
      <c r="O12" s="65"/>
    </row>
    <row r="13" spans="1:15" x14ac:dyDescent="0.25">
      <c r="A13" s="262" t="s">
        <v>3321</v>
      </c>
      <c r="B13" s="93" t="s">
        <v>85</v>
      </c>
      <c r="C13" s="331"/>
      <c r="D13" s="331"/>
      <c r="E13" s="3" t="s">
        <v>4</v>
      </c>
      <c r="F13" s="4">
        <v>8</v>
      </c>
      <c r="G13" s="3"/>
      <c r="H13" s="3"/>
      <c r="I13" s="5"/>
      <c r="J13" s="20"/>
      <c r="K13" s="20"/>
      <c r="M13" s="65"/>
      <c r="N13" s="65"/>
      <c r="O13" s="65"/>
    </row>
    <row r="14" spans="1:15" ht="13.5" customHeight="1" x14ac:dyDescent="0.25">
      <c r="A14" s="262" t="s">
        <v>3322</v>
      </c>
      <c r="B14" s="93" t="s">
        <v>86</v>
      </c>
      <c r="C14" s="338"/>
      <c r="D14" s="338"/>
      <c r="E14" s="3" t="s">
        <v>4</v>
      </c>
      <c r="F14" s="4">
        <v>4</v>
      </c>
      <c r="G14" s="3"/>
      <c r="H14" s="3"/>
      <c r="I14" s="3"/>
      <c r="J14" s="333"/>
      <c r="K14" s="334"/>
      <c r="M14" s="65"/>
      <c r="N14" s="65"/>
      <c r="O14" s="65"/>
    </row>
    <row r="15" spans="1:15" x14ac:dyDescent="0.25">
      <c r="A15" s="262" t="s">
        <v>3323</v>
      </c>
      <c r="B15" s="93" t="s">
        <v>87</v>
      </c>
      <c r="C15" s="331"/>
      <c r="D15" s="331"/>
      <c r="E15" s="3" t="s">
        <v>4</v>
      </c>
      <c r="F15" s="4">
        <v>1</v>
      </c>
      <c r="G15" s="3"/>
      <c r="H15" s="3"/>
      <c r="I15" s="5"/>
      <c r="J15" s="20"/>
      <c r="K15" s="20"/>
      <c r="M15" s="65"/>
      <c r="N15" s="65"/>
      <c r="O15" s="65"/>
    </row>
    <row r="16" spans="1:15" x14ac:dyDescent="0.25">
      <c r="A16" s="252" t="s">
        <v>3324</v>
      </c>
      <c r="B16" s="236" t="s">
        <v>1081</v>
      </c>
      <c r="C16" s="339" t="s">
        <v>1220</v>
      </c>
      <c r="D16" s="339"/>
      <c r="E16" s="3" t="s">
        <v>4</v>
      </c>
      <c r="F16" s="4">
        <v>1</v>
      </c>
      <c r="G16" s="3"/>
      <c r="H16" s="3"/>
      <c r="I16" s="5"/>
      <c r="J16" s="20"/>
      <c r="K16" s="20"/>
      <c r="M16" s="65"/>
      <c r="N16" s="65"/>
      <c r="O16" s="65"/>
    </row>
    <row r="17" spans="1:15" x14ac:dyDescent="0.25">
      <c r="A17" s="252" t="s">
        <v>3325</v>
      </c>
      <c r="B17" s="236" t="s">
        <v>1214</v>
      </c>
      <c r="C17" s="339" t="s">
        <v>1219</v>
      </c>
      <c r="D17" s="339"/>
      <c r="E17" s="3" t="s">
        <v>4</v>
      </c>
      <c r="F17" s="4">
        <v>2</v>
      </c>
      <c r="G17" s="3"/>
      <c r="H17" s="3"/>
      <c r="I17" s="5"/>
      <c r="J17" s="20"/>
      <c r="K17" s="20"/>
      <c r="M17" s="65"/>
      <c r="N17" s="65"/>
      <c r="O17" s="65"/>
    </row>
    <row r="18" spans="1:15" x14ac:dyDescent="0.25">
      <c r="A18" s="111" t="s">
        <v>3326</v>
      </c>
      <c r="B18" s="236" t="s">
        <v>626</v>
      </c>
      <c r="C18" s="339" t="s">
        <v>1218</v>
      </c>
      <c r="D18" s="339"/>
      <c r="E18" s="3" t="s">
        <v>4</v>
      </c>
      <c r="F18" s="4">
        <v>1</v>
      </c>
      <c r="G18" s="3"/>
      <c r="H18" s="3"/>
      <c r="I18" s="5"/>
      <c r="J18" s="20"/>
      <c r="K18" s="20"/>
      <c r="M18" s="65"/>
      <c r="N18" s="65"/>
      <c r="O18" s="65"/>
    </row>
    <row r="19" spans="1:15" x14ac:dyDescent="0.25">
      <c r="A19" s="262" t="s">
        <v>3327</v>
      </c>
      <c r="B19" s="93" t="s">
        <v>88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/>
      <c r="N19" s="65"/>
      <c r="O19" s="65"/>
    </row>
    <row r="20" spans="1:15" x14ac:dyDescent="0.25">
      <c r="A20" s="9"/>
      <c r="B20" s="9"/>
      <c r="C20" s="10"/>
      <c r="D20" s="11"/>
      <c r="E20" s="12"/>
      <c r="F20" s="11"/>
      <c r="G20" s="13"/>
      <c r="H20" s="13"/>
      <c r="I20" s="13"/>
      <c r="J20" s="13"/>
      <c r="K20" s="13"/>
      <c r="M20" s="13"/>
      <c r="N20" s="13"/>
      <c r="O20" s="13"/>
    </row>
    <row r="21" spans="1:15" x14ac:dyDescent="0.25">
      <c r="A21" s="340" t="s">
        <v>1070</v>
      </c>
      <c r="B21" s="340"/>
      <c r="C21" s="340"/>
      <c r="D21" s="340"/>
      <c r="E21" s="340"/>
      <c r="F21" s="340"/>
      <c r="G21" s="340"/>
      <c r="H21" s="340"/>
      <c r="I21" s="340"/>
      <c r="L21" s="22"/>
    </row>
    <row r="22" spans="1:15" x14ac:dyDescent="0.25">
      <c r="B22" s="15"/>
      <c r="L22" s="22"/>
      <c r="M22" s="332" t="s">
        <v>11</v>
      </c>
      <c r="N22" s="332"/>
      <c r="O22" s="332"/>
    </row>
    <row r="23" spans="1:15" x14ac:dyDescent="0.25">
      <c r="M23" s="68">
        <f>SUM(M7:M19)</f>
        <v>0</v>
      </c>
      <c r="N23" s="68">
        <f>SUM(N7:N19)</f>
        <v>0</v>
      </c>
      <c r="O23" s="69">
        <f>SUM(O7:O19)</f>
        <v>0</v>
      </c>
    </row>
    <row r="24" spans="1:15" x14ac:dyDescent="0.25">
      <c r="B24" s="6"/>
      <c r="E24" s="7"/>
      <c r="F24" s="8"/>
      <c r="G24" s="7"/>
      <c r="H24" s="7"/>
    </row>
    <row r="25" spans="1:15" x14ac:dyDescent="0.25">
      <c r="B25" s="6"/>
      <c r="E25" s="7"/>
      <c r="F25" s="8"/>
      <c r="G25" s="7"/>
      <c r="H25" s="7"/>
    </row>
    <row r="26" spans="1:15" x14ac:dyDescent="0.25">
      <c r="B26" s="6"/>
      <c r="E26" s="7"/>
      <c r="F26" s="8"/>
      <c r="G26" s="7"/>
      <c r="H26" s="7"/>
    </row>
    <row r="27" spans="1:15" x14ac:dyDescent="0.25">
      <c r="B27" s="6"/>
      <c r="E27" s="7"/>
      <c r="F27" s="8"/>
      <c r="G27" s="7"/>
      <c r="H27" s="7"/>
    </row>
    <row r="28" spans="1:15" x14ac:dyDescent="0.25">
      <c r="B28" s="6"/>
      <c r="E28" s="7"/>
      <c r="F28" s="8"/>
      <c r="G28" s="7"/>
      <c r="H28" s="7"/>
    </row>
  </sheetData>
  <mergeCells count="21">
    <mergeCell ref="M5:O5"/>
    <mergeCell ref="B7:D7"/>
    <mergeCell ref="C8:D8"/>
    <mergeCell ref="C9:D9"/>
    <mergeCell ref="C1:K2"/>
    <mergeCell ref="D3:J4"/>
    <mergeCell ref="F5:I5"/>
    <mergeCell ref="J5:K5"/>
    <mergeCell ref="C15:D15"/>
    <mergeCell ref="C19:D19"/>
    <mergeCell ref="M22:O22"/>
    <mergeCell ref="C10:D10"/>
    <mergeCell ref="C11:D11"/>
    <mergeCell ref="C12:D12"/>
    <mergeCell ref="C13:D13"/>
    <mergeCell ref="C14:D14"/>
    <mergeCell ref="J14:K14"/>
    <mergeCell ref="C16:D16"/>
    <mergeCell ref="C17:D17"/>
    <mergeCell ref="C18:D18"/>
    <mergeCell ref="A21:I21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5" fitToHeight="0" orientation="landscape" errors="blank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357F-02AA-45EE-A113-B72534F38D0B}">
  <sheetPr>
    <outlinePr summaryBelow="0"/>
    <pageSetUpPr fitToPage="1"/>
  </sheetPr>
  <dimension ref="A1:O28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4.28515625" customWidth="1"/>
    <col min="2" max="2" width="42.28515625" customWidth="1"/>
    <col min="3" max="3" width="14.5703125" customWidth="1"/>
    <col min="4" max="4" width="74.28515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1117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94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1071</v>
      </c>
      <c r="C7" s="300"/>
      <c r="D7" s="300"/>
      <c r="E7" s="300"/>
      <c r="F7" s="300"/>
      <c r="G7" s="300"/>
      <c r="H7" s="300"/>
      <c r="I7" s="300"/>
      <c r="J7" s="26"/>
      <c r="K7" s="26"/>
      <c r="M7" s="2"/>
      <c r="N7" s="2"/>
      <c r="O7" s="2"/>
    </row>
    <row r="8" spans="1:15" ht="15" customHeight="1" x14ac:dyDescent="0.25">
      <c r="A8" s="262" t="s">
        <v>3328</v>
      </c>
      <c r="B8" s="93" t="s">
        <v>82</v>
      </c>
      <c r="C8" s="331" t="s">
        <v>3615</v>
      </c>
      <c r="D8" s="331"/>
      <c r="E8" s="3" t="s">
        <v>4</v>
      </c>
      <c r="F8" s="16">
        <v>84</v>
      </c>
      <c r="G8" s="23">
        <f>F8*6</f>
        <v>504</v>
      </c>
      <c r="H8" s="24">
        <f>'Parametry potrubí'!F14*6</f>
        <v>196.79999999999998</v>
      </c>
      <c r="I8" s="24">
        <f>H8*F8</f>
        <v>16531.199999999997</v>
      </c>
      <c r="J8" s="20"/>
      <c r="K8" s="20"/>
      <c r="L8" s="21"/>
      <c r="M8" s="65"/>
      <c r="N8" s="65"/>
      <c r="O8" s="65"/>
    </row>
    <row r="9" spans="1:15" x14ac:dyDescent="0.25">
      <c r="A9" s="262" t="s">
        <v>3329</v>
      </c>
      <c r="B9" s="93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/>
      <c r="N9" s="65"/>
      <c r="O9" s="65"/>
    </row>
    <row r="10" spans="1:15" ht="12.75" customHeight="1" x14ac:dyDescent="0.25">
      <c r="A10" s="262" t="s">
        <v>3330</v>
      </c>
      <c r="B10" s="93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/>
      <c r="N10" s="65"/>
      <c r="O10" s="65"/>
    </row>
    <row r="11" spans="1:15" x14ac:dyDescent="0.25">
      <c r="A11" s="262" t="s">
        <v>3331</v>
      </c>
      <c r="B11" s="93" t="s">
        <v>84</v>
      </c>
      <c r="C11" s="331"/>
      <c r="D11" s="331"/>
      <c r="E11" s="3" t="s">
        <v>4</v>
      </c>
      <c r="F11" s="4">
        <v>18</v>
      </c>
      <c r="G11" s="3"/>
      <c r="H11" s="3"/>
      <c r="I11" s="5" t="s">
        <v>2</v>
      </c>
      <c r="J11" s="20"/>
      <c r="K11" s="20"/>
      <c r="L11" s="21"/>
      <c r="M11" s="65"/>
      <c r="N11" s="65"/>
      <c r="O11" s="65"/>
    </row>
    <row r="12" spans="1:15" ht="24" x14ac:dyDescent="0.25">
      <c r="A12" s="262" t="s">
        <v>3332</v>
      </c>
      <c r="B12" s="285" t="s">
        <v>3608</v>
      </c>
      <c r="C12" s="331"/>
      <c r="D12" s="331"/>
      <c r="E12" s="3" t="s">
        <v>4</v>
      </c>
      <c r="F12" s="4">
        <f>F11*2+F8</f>
        <v>120</v>
      </c>
      <c r="G12" s="3"/>
      <c r="H12" s="3"/>
      <c r="I12" s="5"/>
      <c r="J12" s="20"/>
      <c r="K12" s="20"/>
      <c r="M12" s="65"/>
      <c r="N12" s="65"/>
      <c r="O12" s="65"/>
    </row>
    <row r="13" spans="1:15" x14ac:dyDescent="0.25">
      <c r="A13" s="262" t="s">
        <v>3333</v>
      </c>
      <c r="B13" s="93" t="s">
        <v>85</v>
      </c>
      <c r="C13" s="331"/>
      <c r="D13" s="331"/>
      <c r="E13" s="3" t="s">
        <v>4</v>
      </c>
      <c r="F13" s="4">
        <v>8</v>
      </c>
      <c r="G13" s="3"/>
      <c r="H13" s="3"/>
      <c r="I13" s="5"/>
      <c r="J13" s="20"/>
      <c r="K13" s="20"/>
      <c r="M13" s="65"/>
      <c r="N13" s="65"/>
      <c r="O13" s="65"/>
    </row>
    <row r="14" spans="1:15" x14ac:dyDescent="0.25">
      <c r="A14" s="262" t="s">
        <v>3334</v>
      </c>
      <c r="B14" s="93" t="s">
        <v>86</v>
      </c>
      <c r="C14" s="93"/>
      <c r="D14" s="93"/>
      <c r="E14" s="3" t="s">
        <v>4</v>
      </c>
      <c r="F14" s="4">
        <v>4</v>
      </c>
      <c r="G14" s="3"/>
      <c r="H14" s="3"/>
      <c r="I14" s="5"/>
      <c r="J14" s="333"/>
      <c r="K14" s="334"/>
      <c r="M14" s="65"/>
      <c r="N14" s="65"/>
      <c r="O14" s="65"/>
    </row>
    <row r="15" spans="1:15" x14ac:dyDescent="0.25">
      <c r="A15" s="262" t="s">
        <v>3335</v>
      </c>
      <c r="B15" s="93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/>
      <c r="N15" s="65"/>
      <c r="O15" s="65"/>
    </row>
    <row r="16" spans="1:15" x14ac:dyDescent="0.25">
      <c r="A16" s="252" t="s">
        <v>3336</v>
      </c>
      <c r="B16" s="236" t="s">
        <v>1215</v>
      </c>
      <c r="C16" s="339" t="s">
        <v>1213</v>
      </c>
      <c r="D16" s="339"/>
      <c r="E16" s="237" t="s">
        <v>4</v>
      </c>
      <c r="F16" s="225">
        <v>1</v>
      </c>
      <c r="G16" s="3"/>
      <c r="H16" s="3"/>
      <c r="I16" s="5"/>
      <c r="J16" s="20"/>
      <c r="K16" s="20"/>
      <c r="M16" s="65"/>
      <c r="N16" s="65"/>
      <c r="O16" s="65"/>
    </row>
    <row r="17" spans="1:15" s="222" customFormat="1" x14ac:dyDescent="0.25">
      <c r="A17" s="252" t="s">
        <v>3337</v>
      </c>
      <c r="B17" s="236" t="s">
        <v>1216</v>
      </c>
      <c r="C17" s="339" t="s">
        <v>1217</v>
      </c>
      <c r="D17" s="339"/>
      <c r="E17" s="237" t="s">
        <v>4</v>
      </c>
      <c r="F17" s="225">
        <v>2</v>
      </c>
      <c r="G17" s="237"/>
      <c r="H17" s="237"/>
      <c r="I17" s="254"/>
      <c r="J17" s="20"/>
      <c r="K17" s="20"/>
      <c r="L17"/>
      <c r="M17" s="65"/>
      <c r="N17" s="65"/>
      <c r="O17" s="65"/>
    </row>
    <row r="18" spans="1:15" x14ac:dyDescent="0.25">
      <c r="A18" s="111" t="s">
        <v>3338</v>
      </c>
      <c r="B18" s="253" t="s">
        <v>626</v>
      </c>
      <c r="C18" s="339" t="s">
        <v>1218</v>
      </c>
      <c r="D18" s="339"/>
      <c r="E18" s="3" t="s">
        <v>4</v>
      </c>
      <c r="F18" s="4">
        <v>1</v>
      </c>
      <c r="G18" s="3"/>
      <c r="H18" s="3"/>
      <c r="I18" s="5"/>
      <c r="J18" s="20"/>
      <c r="K18" s="20"/>
      <c r="M18" s="65"/>
      <c r="N18" s="65"/>
      <c r="O18" s="65"/>
    </row>
    <row r="19" spans="1:15" x14ac:dyDescent="0.25">
      <c r="A19" s="262" t="s">
        <v>3339</v>
      </c>
      <c r="B19" s="93" t="s">
        <v>88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/>
      <c r="N19" s="65"/>
      <c r="O19" s="65"/>
    </row>
    <row r="20" spans="1:15" x14ac:dyDescent="0.25">
      <c r="A20" s="9"/>
      <c r="B20" s="9"/>
      <c r="C20" s="10"/>
      <c r="D20" s="11"/>
      <c r="E20" s="12"/>
      <c r="F20" s="11"/>
      <c r="G20" s="13"/>
      <c r="H20" s="13"/>
      <c r="I20" s="13"/>
      <c r="J20" s="13"/>
      <c r="K20" s="13"/>
      <c r="M20" s="13"/>
      <c r="N20" s="13"/>
      <c r="O20" s="13"/>
    </row>
    <row r="21" spans="1:15" x14ac:dyDescent="0.25">
      <c r="A21" s="340" t="s">
        <v>1070</v>
      </c>
      <c r="B21" s="340"/>
      <c r="C21" s="340"/>
      <c r="D21" s="340"/>
      <c r="E21" s="340"/>
      <c r="F21" s="340"/>
      <c r="G21" s="340"/>
      <c r="H21" s="340"/>
      <c r="I21" s="340"/>
      <c r="L21" s="22"/>
    </row>
    <row r="22" spans="1:15" x14ac:dyDescent="0.25">
      <c r="B22" s="15"/>
      <c r="L22" s="22"/>
      <c r="M22" s="332" t="s">
        <v>11</v>
      </c>
      <c r="N22" s="332"/>
      <c r="O22" s="332"/>
    </row>
    <row r="23" spans="1:15" x14ac:dyDescent="0.25">
      <c r="M23" s="68">
        <f>SUM(M7:M19)</f>
        <v>0</v>
      </c>
      <c r="N23" s="68">
        <f>SUM(N7:N19)</f>
        <v>0</v>
      </c>
      <c r="O23" s="69">
        <f>SUM(O7:O19)</f>
        <v>0</v>
      </c>
    </row>
    <row r="24" spans="1:15" x14ac:dyDescent="0.25">
      <c r="B24" s="6"/>
      <c r="E24" s="7"/>
      <c r="F24" s="8"/>
      <c r="G24" s="7"/>
      <c r="H24" s="7"/>
    </row>
    <row r="25" spans="1:15" x14ac:dyDescent="0.25">
      <c r="B25" s="6"/>
      <c r="E25" s="7"/>
      <c r="F25" s="8"/>
      <c r="G25" s="7"/>
      <c r="H25" s="7"/>
    </row>
    <row r="26" spans="1:15" x14ac:dyDescent="0.25">
      <c r="B26" s="6"/>
      <c r="E26" s="7"/>
      <c r="F26" s="8"/>
      <c r="G26" s="7"/>
      <c r="H26" s="7"/>
    </row>
    <row r="27" spans="1:15" x14ac:dyDescent="0.25">
      <c r="B27" s="6"/>
      <c r="E27" s="7"/>
      <c r="F27" s="8"/>
      <c r="G27" s="7"/>
      <c r="H27" s="7"/>
    </row>
    <row r="28" spans="1:15" x14ac:dyDescent="0.25">
      <c r="B28" s="6"/>
      <c r="E28" s="7"/>
      <c r="F28" s="8"/>
      <c r="G28" s="7"/>
      <c r="H28" s="7"/>
    </row>
  </sheetData>
  <mergeCells count="20">
    <mergeCell ref="M5:O5"/>
    <mergeCell ref="B7:I7"/>
    <mergeCell ref="C13:D13"/>
    <mergeCell ref="C1:K2"/>
    <mergeCell ref="D3:J4"/>
    <mergeCell ref="F5:I5"/>
    <mergeCell ref="J5:K5"/>
    <mergeCell ref="C8:D8"/>
    <mergeCell ref="C9:D9"/>
    <mergeCell ref="C10:D10"/>
    <mergeCell ref="C11:D11"/>
    <mergeCell ref="C12:D12"/>
    <mergeCell ref="M22:O22"/>
    <mergeCell ref="J14:K14"/>
    <mergeCell ref="C15:D15"/>
    <mergeCell ref="C19:D19"/>
    <mergeCell ref="C16:D16"/>
    <mergeCell ref="C17:D17"/>
    <mergeCell ref="C18:D18"/>
    <mergeCell ref="A21:I21"/>
  </mergeCells>
  <pageMargins left="0.15748031496062992" right="0.15748031496062992" top="0.11811023622047245" bottom="0.15748031496062992" header="0.31496062992125984" footer="0.31496062992125984"/>
  <pageSetup paperSize="8" scale="75" fitToHeight="0" orientation="landscape" errors="blank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94BED-4E48-40CF-B34A-24F5B79B9511}">
  <sheetPr>
    <outlinePr summaryBelow="0"/>
    <pageSetUpPr fitToPage="1"/>
  </sheetPr>
  <dimension ref="A1:O47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8.28515625" customWidth="1"/>
    <col min="2" max="2" width="33.28515625" customWidth="1"/>
    <col min="3" max="3" width="14.5703125" customWidth="1"/>
    <col min="4" max="4" width="70.28515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1118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36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7.7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61"/>
      <c r="B7" s="300" t="s">
        <v>1073</v>
      </c>
      <c r="C7" s="300"/>
      <c r="D7" s="300"/>
      <c r="E7" s="18"/>
      <c r="F7" s="37"/>
      <c r="G7" s="2"/>
      <c r="H7" s="2"/>
      <c r="I7" s="2"/>
      <c r="J7" s="2"/>
      <c r="K7" s="2"/>
      <c r="M7" s="66"/>
      <c r="N7" s="66"/>
      <c r="O7" s="66"/>
    </row>
    <row r="8" spans="1:15" ht="15" customHeight="1" x14ac:dyDescent="0.25">
      <c r="A8" s="262" t="s">
        <v>3340</v>
      </c>
      <c r="B8" s="35" t="s">
        <v>89</v>
      </c>
      <c r="C8" s="331" t="s">
        <v>90</v>
      </c>
      <c r="D8" s="331"/>
      <c r="E8" s="3" t="s">
        <v>91</v>
      </c>
      <c r="F8" s="23">
        <v>2500</v>
      </c>
      <c r="G8" s="23"/>
      <c r="H8" s="24">
        <v>1</v>
      </c>
      <c r="I8" s="24">
        <f>H8*F8</f>
        <v>2500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ht="15" customHeight="1" x14ac:dyDescent="0.25">
      <c r="A9" s="262" t="s">
        <v>3341</v>
      </c>
      <c r="B9" s="35" t="s">
        <v>92</v>
      </c>
      <c r="C9" s="331" t="s">
        <v>94</v>
      </c>
      <c r="D9" s="331"/>
      <c r="E9" s="3" t="s">
        <v>4</v>
      </c>
      <c r="F9" s="23">
        <v>1</v>
      </c>
      <c r="G9" s="3"/>
      <c r="H9" s="3"/>
      <c r="I9" s="5"/>
      <c r="J9" s="20"/>
      <c r="K9" s="34"/>
      <c r="M9" s="65">
        <f>J9*F9</f>
        <v>0</v>
      </c>
      <c r="N9" s="65">
        <f>F9*K9</f>
        <v>0</v>
      </c>
      <c r="O9" s="65">
        <f>M9+N9</f>
        <v>0</v>
      </c>
    </row>
    <row r="10" spans="1:15" x14ac:dyDescent="0.25">
      <c r="A10" s="262" t="s">
        <v>3342</v>
      </c>
      <c r="B10" s="35" t="s">
        <v>93</v>
      </c>
      <c r="C10" s="331"/>
      <c r="D10" s="331"/>
      <c r="E10" s="3" t="s">
        <v>4</v>
      </c>
      <c r="F10" s="23">
        <v>8</v>
      </c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ht="15.75" customHeight="1" x14ac:dyDescent="0.25">
      <c r="A11" s="261"/>
      <c r="B11" s="300" t="s">
        <v>1074</v>
      </c>
      <c r="C11" s="300"/>
      <c r="D11" s="300"/>
      <c r="E11" s="18"/>
      <c r="F11" s="37"/>
      <c r="G11" s="2"/>
      <c r="H11" s="2"/>
      <c r="I11" s="2"/>
      <c r="J11" s="2"/>
      <c r="K11" s="2"/>
      <c r="M11" s="66"/>
      <c r="N11" s="66"/>
      <c r="O11" s="66"/>
    </row>
    <row r="12" spans="1:15" ht="15" customHeight="1" x14ac:dyDescent="0.25">
      <c r="A12" s="262" t="s">
        <v>3343</v>
      </c>
      <c r="B12" s="97" t="s">
        <v>89</v>
      </c>
      <c r="C12" s="331" t="s">
        <v>90</v>
      </c>
      <c r="D12" s="331"/>
      <c r="E12" s="3" t="s">
        <v>91</v>
      </c>
      <c r="F12" s="23">
        <v>2000</v>
      </c>
      <c r="G12" s="23"/>
      <c r="H12" s="24">
        <v>1</v>
      </c>
      <c r="I12" s="24">
        <f>H12*F12</f>
        <v>2000</v>
      </c>
      <c r="J12" s="20"/>
      <c r="K12" s="20"/>
      <c r="L12" s="21"/>
      <c r="M12" s="65">
        <f>J12*F12</f>
        <v>0</v>
      </c>
      <c r="N12" s="65">
        <f>F12*K12</f>
        <v>0</v>
      </c>
      <c r="O12" s="65">
        <f>M12+N12</f>
        <v>0</v>
      </c>
    </row>
    <row r="13" spans="1:15" ht="15" customHeight="1" x14ac:dyDescent="0.25">
      <c r="A13" s="262" t="s">
        <v>3344</v>
      </c>
      <c r="B13" s="97" t="s">
        <v>92</v>
      </c>
      <c r="C13" s="331" t="s">
        <v>94</v>
      </c>
      <c r="D13" s="331"/>
      <c r="E13" s="3" t="s">
        <v>4</v>
      </c>
      <c r="F13" s="23">
        <v>1</v>
      </c>
      <c r="G13" s="3"/>
      <c r="H13" s="3"/>
      <c r="I13" s="5"/>
      <c r="J13" s="20"/>
      <c r="K13" s="34"/>
      <c r="M13" s="65">
        <f>J13*F13</f>
        <v>0</v>
      </c>
      <c r="N13" s="65">
        <f>F13*K13</f>
        <v>0</v>
      </c>
      <c r="O13" s="65">
        <f>M13+N13</f>
        <v>0</v>
      </c>
    </row>
    <row r="14" spans="1:15" x14ac:dyDescent="0.25">
      <c r="A14" s="262" t="s">
        <v>3345</v>
      </c>
      <c r="B14" s="97" t="s">
        <v>93</v>
      </c>
      <c r="C14" s="331"/>
      <c r="D14" s="331"/>
      <c r="E14" s="3" t="s">
        <v>4</v>
      </c>
      <c r="F14" s="23">
        <v>8</v>
      </c>
      <c r="G14" s="3"/>
      <c r="H14" s="3"/>
      <c r="I14" s="5"/>
      <c r="J14" s="20"/>
      <c r="K14" s="20"/>
      <c r="M14" s="65">
        <f>J14*F14</f>
        <v>0</v>
      </c>
      <c r="N14" s="65">
        <f>F14*K14</f>
        <v>0</v>
      </c>
      <c r="O14" s="65">
        <f>M14+N14</f>
        <v>0</v>
      </c>
    </row>
    <row r="15" spans="1:15" ht="15.75" customHeight="1" x14ac:dyDescent="0.25">
      <c r="A15" s="261"/>
      <c r="B15" s="300" t="s">
        <v>1076</v>
      </c>
      <c r="C15" s="300"/>
      <c r="D15" s="300"/>
      <c r="E15" s="18"/>
      <c r="F15" s="37"/>
      <c r="G15" s="2"/>
      <c r="H15" s="2"/>
      <c r="I15" s="2"/>
      <c r="J15" s="2"/>
      <c r="K15" s="2"/>
      <c r="M15" s="66"/>
      <c r="N15" s="66"/>
      <c r="O15" s="66"/>
    </row>
    <row r="16" spans="1:15" ht="15" customHeight="1" x14ac:dyDescent="0.25">
      <c r="A16" s="262" t="s">
        <v>3346</v>
      </c>
      <c r="B16" s="35" t="s">
        <v>89</v>
      </c>
      <c r="C16" s="331" t="s">
        <v>90</v>
      </c>
      <c r="D16" s="331"/>
      <c r="E16" s="3" t="s">
        <v>91</v>
      </c>
      <c r="F16" s="23">
        <v>2250</v>
      </c>
      <c r="G16" s="23"/>
      <c r="H16" s="24">
        <v>1</v>
      </c>
      <c r="I16" s="24">
        <f>H16*F16</f>
        <v>2250</v>
      </c>
      <c r="J16" s="20"/>
      <c r="K16" s="20"/>
      <c r="L16" s="21"/>
      <c r="M16" s="65">
        <f>J16*F16</f>
        <v>0</v>
      </c>
      <c r="N16" s="65">
        <f>F16*K16</f>
        <v>0</v>
      </c>
      <c r="O16" s="65">
        <f>M16+N16</f>
        <v>0</v>
      </c>
    </row>
    <row r="17" spans="1:15" ht="15" customHeight="1" x14ac:dyDescent="0.25">
      <c r="A17" s="262" t="s">
        <v>3347</v>
      </c>
      <c r="B17" s="35" t="s">
        <v>92</v>
      </c>
      <c r="C17" s="331" t="s">
        <v>94</v>
      </c>
      <c r="D17" s="331"/>
      <c r="E17" s="3" t="s">
        <v>4</v>
      </c>
      <c r="F17" s="23">
        <v>1</v>
      </c>
      <c r="G17" s="3"/>
      <c r="H17" s="3"/>
      <c r="I17" s="5"/>
      <c r="J17" s="20"/>
      <c r="K17" s="34"/>
      <c r="M17" s="65">
        <f>J17*F17</f>
        <v>0</v>
      </c>
      <c r="N17" s="65">
        <f>F17*K17</f>
        <v>0</v>
      </c>
      <c r="O17" s="65">
        <f>M17+N17</f>
        <v>0</v>
      </c>
    </row>
    <row r="18" spans="1:15" x14ac:dyDescent="0.25">
      <c r="A18" s="262" t="s">
        <v>3348</v>
      </c>
      <c r="B18" s="35" t="s">
        <v>93</v>
      </c>
      <c r="C18" s="331"/>
      <c r="D18" s="331"/>
      <c r="E18" s="3" t="s">
        <v>4</v>
      </c>
      <c r="F18" s="23">
        <v>8</v>
      </c>
      <c r="G18" s="3"/>
      <c r="H18" s="3"/>
      <c r="I18" s="5"/>
      <c r="J18" s="20"/>
      <c r="K18" s="20"/>
      <c r="M18" s="65">
        <f>J18*F18</f>
        <v>0</v>
      </c>
      <c r="N18" s="65">
        <f>F18*K18</f>
        <v>0</v>
      </c>
      <c r="O18" s="65">
        <f>M18+N18</f>
        <v>0</v>
      </c>
    </row>
    <row r="19" spans="1:15" ht="15.75" customHeight="1" x14ac:dyDescent="0.25">
      <c r="A19" s="2"/>
      <c r="B19" s="300" t="s">
        <v>1075</v>
      </c>
      <c r="C19" s="300"/>
      <c r="D19" s="300"/>
      <c r="E19" s="18"/>
      <c r="F19" s="18"/>
      <c r="G19" s="2"/>
      <c r="H19" s="2"/>
      <c r="I19" s="2"/>
      <c r="J19" s="2"/>
      <c r="K19" s="2"/>
      <c r="M19" s="2"/>
      <c r="N19" s="2"/>
      <c r="O19" s="2"/>
    </row>
    <row r="20" spans="1:15" ht="15" customHeight="1" x14ac:dyDescent="0.25">
      <c r="A20" s="262" t="s">
        <v>3349</v>
      </c>
      <c r="B20" s="35" t="s">
        <v>89</v>
      </c>
      <c r="C20" s="331" t="s">
        <v>90</v>
      </c>
      <c r="D20" s="331"/>
      <c r="E20" s="3" t="s">
        <v>91</v>
      </c>
      <c r="F20" s="23">
        <v>2500</v>
      </c>
      <c r="G20" s="23"/>
      <c r="H20" s="24">
        <v>1</v>
      </c>
      <c r="I20" s="24">
        <f>H20*F20</f>
        <v>2500</v>
      </c>
      <c r="J20" s="20"/>
      <c r="K20" s="34"/>
      <c r="L20" s="21"/>
      <c r="M20" s="65">
        <f>J20*F20</f>
        <v>0</v>
      </c>
      <c r="N20" s="65">
        <f>F20*K20</f>
        <v>0</v>
      </c>
      <c r="O20" s="65">
        <f>M20+N20</f>
        <v>0</v>
      </c>
    </row>
    <row r="21" spans="1:15" ht="15" customHeight="1" x14ac:dyDescent="0.25">
      <c r="A21" s="262" t="s">
        <v>3350</v>
      </c>
      <c r="B21" s="35" t="s">
        <v>92</v>
      </c>
      <c r="C21" s="331" t="s">
        <v>94</v>
      </c>
      <c r="D21" s="331"/>
      <c r="E21" s="3" t="s">
        <v>4</v>
      </c>
      <c r="F21" s="23">
        <v>1</v>
      </c>
      <c r="G21" s="3"/>
      <c r="H21" s="3"/>
      <c r="I21" s="5"/>
      <c r="J21" s="20"/>
      <c r="K21" s="34"/>
      <c r="M21" s="65">
        <f>J21*F21</f>
        <v>0</v>
      </c>
      <c r="N21" s="65">
        <f>F21*K21</f>
        <v>0</v>
      </c>
      <c r="O21" s="65">
        <f>M21+N21</f>
        <v>0</v>
      </c>
    </row>
    <row r="22" spans="1:15" x14ac:dyDescent="0.25">
      <c r="A22" s="262" t="s">
        <v>3351</v>
      </c>
      <c r="B22" s="35" t="s">
        <v>93</v>
      </c>
      <c r="C22" s="331"/>
      <c r="D22" s="331"/>
      <c r="E22" s="3" t="s">
        <v>4</v>
      </c>
      <c r="F22" s="23">
        <v>8</v>
      </c>
      <c r="G22" s="3"/>
      <c r="H22" s="3"/>
      <c r="I22" s="5"/>
      <c r="J22" s="20"/>
      <c r="K22" s="20"/>
      <c r="M22" s="65">
        <f>J22*F22</f>
        <v>0</v>
      </c>
      <c r="N22" s="65">
        <f>F22*K22</f>
        <v>0</v>
      </c>
      <c r="O22" s="65">
        <f>M22+N22</f>
        <v>0</v>
      </c>
    </row>
    <row r="23" spans="1:15" ht="15.75" customHeight="1" x14ac:dyDescent="0.25">
      <c r="A23" s="261"/>
      <c r="B23" s="300" t="s">
        <v>1077</v>
      </c>
      <c r="C23" s="300"/>
      <c r="D23" s="300"/>
      <c r="E23" s="18"/>
      <c r="F23" s="37"/>
      <c r="G23" s="2"/>
      <c r="H23" s="2"/>
      <c r="I23" s="2"/>
      <c r="J23" s="2"/>
      <c r="K23" s="2"/>
      <c r="M23" s="66"/>
      <c r="N23" s="66"/>
      <c r="O23" s="66"/>
    </row>
    <row r="24" spans="1:15" ht="15" customHeight="1" x14ac:dyDescent="0.25">
      <c r="A24" s="262" t="s">
        <v>3352</v>
      </c>
      <c r="B24" s="35" t="s">
        <v>89</v>
      </c>
      <c r="C24" s="331" t="s">
        <v>90</v>
      </c>
      <c r="D24" s="331"/>
      <c r="E24" s="3" t="s">
        <v>91</v>
      </c>
      <c r="F24" s="23">
        <v>2500</v>
      </c>
      <c r="G24" s="23"/>
      <c r="H24" s="24">
        <v>1</v>
      </c>
      <c r="I24" s="24">
        <f>H24*F24</f>
        <v>2500</v>
      </c>
      <c r="J24" s="20"/>
      <c r="K24" s="20"/>
      <c r="L24" s="21"/>
      <c r="M24" s="65">
        <f>J24*F24</f>
        <v>0</v>
      </c>
      <c r="N24" s="65">
        <f>F24*K24</f>
        <v>0</v>
      </c>
      <c r="O24" s="65">
        <f>M24+N24</f>
        <v>0</v>
      </c>
    </row>
    <row r="25" spans="1:15" ht="15" customHeight="1" x14ac:dyDescent="0.25">
      <c r="A25" s="262" t="s">
        <v>3353</v>
      </c>
      <c r="B25" s="35" t="s">
        <v>92</v>
      </c>
      <c r="C25" s="331" t="s">
        <v>94</v>
      </c>
      <c r="D25" s="331"/>
      <c r="E25" s="3" t="s">
        <v>4</v>
      </c>
      <c r="F25" s="23">
        <v>1</v>
      </c>
      <c r="G25" s="3"/>
      <c r="H25" s="3"/>
      <c r="I25" s="5"/>
      <c r="J25" s="20"/>
      <c r="K25" s="34"/>
      <c r="M25" s="65">
        <f>J25*F25</f>
        <v>0</v>
      </c>
      <c r="N25" s="65">
        <f>F25*K25</f>
        <v>0</v>
      </c>
      <c r="O25" s="65">
        <f>M25+N25</f>
        <v>0</v>
      </c>
    </row>
    <row r="26" spans="1:15" x14ac:dyDescent="0.25">
      <c r="A26" s="262" t="s">
        <v>3354</v>
      </c>
      <c r="B26" s="35" t="s">
        <v>93</v>
      </c>
      <c r="C26" s="331"/>
      <c r="D26" s="331"/>
      <c r="E26" s="3" t="s">
        <v>4</v>
      </c>
      <c r="F26" s="23">
        <v>8</v>
      </c>
      <c r="G26" s="3"/>
      <c r="H26" s="3"/>
      <c r="I26" s="5"/>
      <c r="J26" s="20"/>
      <c r="K26" s="20"/>
      <c r="M26" s="65">
        <f>J26*F26</f>
        <v>0</v>
      </c>
      <c r="N26" s="65">
        <f>F26*K26</f>
        <v>0</v>
      </c>
      <c r="O26" s="65">
        <f>M26+N26</f>
        <v>0</v>
      </c>
    </row>
    <row r="27" spans="1:15" ht="15.75" customHeight="1" x14ac:dyDescent="0.25">
      <c r="A27" s="261"/>
      <c r="B27" s="300" t="s">
        <v>1078</v>
      </c>
      <c r="C27" s="300"/>
      <c r="D27" s="300"/>
      <c r="E27" s="18"/>
      <c r="F27" s="37"/>
      <c r="G27" s="2"/>
      <c r="H27" s="2"/>
      <c r="I27" s="2"/>
      <c r="J27" s="2"/>
      <c r="K27" s="2"/>
      <c r="M27" s="66"/>
      <c r="N27" s="66"/>
      <c r="O27" s="66"/>
    </row>
    <row r="28" spans="1:15" ht="15" customHeight="1" x14ac:dyDescent="0.25">
      <c r="A28" s="262" t="s">
        <v>3355</v>
      </c>
      <c r="B28" s="35" t="s">
        <v>89</v>
      </c>
      <c r="C28" s="331" t="s">
        <v>90</v>
      </c>
      <c r="D28" s="331"/>
      <c r="E28" s="3" t="s">
        <v>91</v>
      </c>
      <c r="F28" s="23">
        <v>2500</v>
      </c>
      <c r="G28" s="23"/>
      <c r="H28" s="24">
        <v>1</v>
      </c>
      <c r="I28" s="24">
        <v>1500</v>
      </c>
      <c r="J28" s="20"/>
      <c r="K28" s="20"/>
      <c r="L28" s="21"/>
      <c r="M28" s="65">
        <f>J28*F28</f>
        <v>0</v>
      </c>
      <c r="N28" s="65">
        <f>F28*K28</f>
        <v>0</v>
      </c>
      <c r="O28" s="65">
        <f>M28+N28</f>
        <v>0</v>
      </c>
    </row>
    <row r="29" spans="1:15" ht="15" customHeight="1" x14ac:dyDescent="0.25">
      <c r="A29" s="262" t="s">
        <v>3356</v>
      </c>
      <c r="B29" s="35" t="s">
        <v>92</v>
      </c>
      <c r="C29" s="331" t="s">
        <v>94</v>
      </c>
      <c r="D29" s="331"/>
      <c r="E29" s="3" t="s">
        <v>4</v>
      </c>
      <c r="F29" s="23">
        <v>1</v>
      </c>
      <c r="G29" s="3"/>
      <c r="H29" s="3"/>
      <c r="I29" s="5"/>
      <c r="J29" s="20"/>
      <c r="K29" s="34"/>
      <c r="M29" s="65">
        <f>J29*F29</f>
        <v>0</v>
      </c>
      <c r="N29" s="65">
        <f>F29*K29</f>
        <v>0</v>
      </c>
      <c r="O29" s="65">
        <f>M29+N29</f>
        <v>0</v>
      </c>
    </row>
    <row r="30" spans="1:15" x14ac:dyDescent="0.25">
      <c r="A30" s="262" t="s">
        <v>3357</v>
      </c>
      <c r="B30" s="35" t="s">
        <v>93</v>
      </c>
      <c r="C30" s="331"/>
      <c r="D30" s="331"/>
      <c r="E30" s="3" t="s">
        <v>4</v>
      </c>
      <c r="F30" s="23">
        <v>8</v>
      </c>
      <c r="G30" s="3"/>
      <c r="H30" s="3"/>
      <c r="I30" s="5"/>
      <c r="J30" s="20"/>
      <c r="K30" s="20"/>
      <c r="M30" s="65">
        <f>J30*F30</f>
        <v>0</v>
      </c>
      <c r="N30" s="65">
        <f>F30*K30</f>
        <v>0</v>
      </c>
      <c r="O30" s="65">
        <f>M30+N30</f>
        <v>0</v>
      </c>
    </row>
    <row r="31" spans="1:15" ht="15.75" customHeight="1" x14ac:dyDescent="0.25">
      <c r="A31" s="261"/>
      <c r="B31" s="300" t="s">
        <v>1079</v>
      </c>
      <c r="C31" s="300"/>
      <c r="D31" s="300"/>
      <c r="E31" s="18"/>
      <c r="F31" s="18"/>
      <c r="G31" s="2"/>
      <c r="H31" s="2"/>
      <c r="I31" s="2"/>
      <c r="J31" s="2"/>
      <c r="K31" s="2"/>
      <c r="M31" s="66"/>
      <c r="N31" s="66"/>
      <c r="O31" s="66"/>
    </row>
    <row r="32" spans="1:15" ht="15" customHeight="1" x14ac:dyDescent="0.25">
      <c r="A32" s="262" t="s">
        <v>3358</v>
      </c>
      <c r="B32" s="35" t="s">
        <v>89</v>
      </c>
      <c r="C32" s="331" t="s">
        <v>90</v>
      </c>
      <c r="D32" s="331"/>
      <c r="E32" s="3" t="s">
        <v>91</v>
      </c>
      <c r="F32" s="23">
        <v>500</v>
      </c>
      <c r="G32" s="23"/>
      <c r="H32" s="24">
        <v>1</v>
      </c>
      <c r="I32" s="24">
        <f>H32*F32</f>
        <v>500</v>
      </c>
      <c r="J32" s="20"/>
      <c r="K32" s="34"/>
      <c r="L32" s="21"/>
      <c r="M32" s="65">
        <f>J32*F32</f>
        <v>0</v>
      </c>
      <c r="N32" s="65">
        <f>F32*K32</f>
        <v>0</v>
      </c>
      <c r="O32" s="65">
        <f>M32+N32</f>
        <v>0</v>
      </c>
    </row>
    <row r="33" spans="1:15" ht="15" customHeight="1" x14ac:dyDescent="0.25">
      <c r="A33" s="262" t="s">
        <v>3359</v>
      </c>
      <c r="B33" s="35" t="s">
        <v>92</v>
      </c>
      <c r="C33" s="331" t="s">
        <v>94</v>
      </c>
      <c r="D33" s="331"/>
      <c r="E33" s="3" t="s">
        <v>4</v>
      </c>
      <c r="F33" s="23">
        <v>1</v>
      </c>
      <c r="G33" s="3"/>
      <c r="H33" s="3"/>
      <c r="I33" s="5"/>
      <c r="J33" s="20"/>
      <c r="K33" s="34"/>
      <c r="M33" s="65">
        <f>J33*F33</f>
        <v>0</v>
      </c>
      <c r="N33" s="65">
        <f>F33*K33</f>
        <v>0</v>
      </c>
      <c r="O33" s="65">
        <f>M33+N33</f>
        <v>0</v>
      </c>
    </row>
    <row r="34" spans="1:15" x14ac:dyDescent="0.25">
      <c r="A34" s="262" t="s">
        <v>3360</v>
      </c>
      <c r="B34" s="35" t="s">
        <v>93</v>
      </c>
      <c r="C34" s="331"/>
      <c r="D34" s="331"/>
      <c r="E34" s="3" t="s">
        <v>4</v>
      </c>
      <c r="F34" s="23">
        <v>8</v>
      </c>
      <c r="G34" s="3"/>
      <c r="H34" s="3"/>
      <c r="I34" s="5"/>
      <c r="J34" s="20"/>
      <c r="K34" s="20"/>
      <c r="M34" s="65">
        <f>J34*F34</f>
        <v>0</v>
      </c>
      <c r="N34" s="65">
        <f>F34*K34</f>
        <v>0</v>
      </c>
      <c r="O34" s="65">
        <f>M34+N34</f>
        <v>0</v>
      </c>
    </row>
    <row r="35" spans="1:15" x14ac:dyDescent="0.25">
      <c r="A35" s="9"/>
      <c r="B35" s="9"/>
      <c r="C35" s="10"/>
      <c r="D35" s="11"/>
      <c r="E35" s="12"/>
      <c r="F35" s="11"/>
      <c r="G35" s="13"/>
      <c r="H35" s="13"/>
      <c r="I35" s="13"/>
      <c r="J35" s="13"/>
      <c r="K35" s="13"/>
      <c r="M35" s="13"/>
      <c r="N35" s="13"/>
      <c r="O35" s="13"/>
    </row>
    <row r="36" spans="1:15" x14ac:dyDescent="0.25">
      <c r="A36" s="262"/>
      <c r="B36" s="14"/>
      <c r="G36" s="25"/>
    </row>
    <row r="37" spans="1:15" x14ac:dyDescent="0.25">
      <c r="A37" s="262"/>
      <c r="B37" s="15"/>
      <c r="M37" s="332" t="s">
        <v>11</v>
      </c>
      <c r="N37" s="332"/>
      <c r="O37" s="332"/>
    </row>
    <row r="38" spans="1:15" x14ac:dyDescent="0.25">
      <c r="A38" s="262"/>
      <c r="M38" s="68">
        <f>SUM(M8:M34)</f>
        <v>0</v>
      </c>
      <c r="N38" s="68">
        <f>SUM(N8:N34)</f>
        <v>0</v>
      </c>
      <c r="O38" s="69">
        <f>SUM(O8:O34)</f>
        <v>0</v>
      </c>
    </row>
    <row r="39" spans="1:15" x14ac:dyDescent="0.25">
      <c r="A39" s="262"/>
      <c r="B39" s="6"/>
      <c r="E39" s="7"/>
      <c r="F39" s="8"/>
      <c r="G39" s="7"/>
      <c r="H39" s="7"/>
    </row>
    <row r="40" spans="1:15" x14ac:dyDescent="0.25">
      <c r="A40" s="262"/>
      <c r="E40" s="7"/>
      <c r="F40" s="8"/>
      <c r="G40" s="7"/>
      <c r="H40" s="7"/>
    </row>
    <row r="41" spans="1:15" x14ac:dyDescent="0.25">
      <c r="A41" s="262"/>
      <c r="E41" s="7"/>
      <c r="F41" s="8"/>
      <c r="G41" s="7"/>
      <c r="H41" s="7"/>
    </row>
    <row r="42" spans="1:15" x14ac:dyDescent="0.25">
      <c r="A42" s="3"/>
    </row>
    <row r="43" spans="1:15" x14ac:dyDescent="0.25">
      <c r="A43" s="3"/>
    </row>
    <row r="44" spans="1:15" x14ac:dyDescent="0.25">
      <c r="A44" s="3"/>
    </row>
    <row r="46" spans="1:15" x14ac:dyDescent="0.25">
      <c r="A46" s="32"/>
    </row>
    <row r="47" spans="1:15" x14ac:dyDescent="0.25">
      <c r="A47" s="32"/>
    </row>
  </sheetData>
  <mergeCells count="34">
    <mergeCell ref="C14:D14"/>
    <mergeCell ref="F5:I5"/>
    <mergeCell ref="J5:K5"/>
    <mergeCell ref="M5:O5"/>
    <mergeCell ref="C1:K2"/>
    <mergeCell ref="D3:J4"/>
    <mergeCell ref="B7:D7"/>
    <mergeCell ref="C8:D8"/>
    <mergeCell ref="B11:D11"/>
    <mergeCell ref="C12:D12"/>
    <mergeCell ref="C13:D13"/>
    <mergeCell ref="C10:D10"/>
    <mergeCell ref="C9:D9"/>
    <mergeCell ref="B19:D19"/>
    <mergeCell ref="C20:D20"/>
    <mergeCell ref="C21:D21"/>
    <mergeCell ref="C22:D22"/>
    <mergeCell ref="B15:D15"/>
    <mergeCell ref="C16:D16"/>
    <mergeCell ref="C17:D17"/>
    <mergeCell ref="C18:D18"/>
    <mergeCell ref="M37:O37"/>
    <mergeCell ref="B23:D23"/>
    <mergeCell ref="B27:D27"/>
    <mergeCell ref="C28:D28"/>
    <mergeCell ref="B31:D31"/>
    <mergeCell ref="C32:D32"/>
    <mergeCell ref="C33:D33"/>
    <mergeCell ref="C34:D34"/>
    <mergeCell ref="C29:D29"/>
    <mergeCell ref="C30:D30"/>
    <mergeCell ref="C24:D24"/>
    <mergeCell ref="C25:D25"/>
    <mergeCell ref="C26:D26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6" fitToHeight="0" orientation="landscape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BF583-C6B6-4EA7-89C1-0092D0CCCC0A}">
  <dimension ref="B1:E20"/>
  <sheetViews>
    <sheetView zoomScale="80" zoomScaleNormal="80" workbookViewId="0">
      <selection activeCell="B6" sqref="B6"/>
    </sheetView>
  </sheetViews>
  <sheetFormatPr defaultRowHeight="15" x14ac:dyDescent="0.25"/>
  <cols>
    <col min="3" max="3" width="76.42578125" bestFit="1" customWidth="1"/>
    <col min="4" max="4" width="13.140625" customWidth="1"/>
  </cols>
  <sheetData>
    <row r="1" spans="2:5" ht="15" customHeight="1" x14ac:dyDescent="0.25">
      <c r="B1" s="292" t="s">
        <v>3592</v>
      </c>
      <c r="C1" s="292"/>
      <c r="D1" s="292"/>
      <c r="E1" s="42"/>
    </row>
    <row r="2" spans="2:5" ht="15" customHeight="1" x14ac:dyDescent="0.25">
      <c r="B2" s="292"/>
      <c r="C2" s="292"/>
      <c r="D2" s="292"/>
      <c r="E2" s="42"/>
    </row>
    <row r="3" spans="2:5" ht="15" customHeight="1" x14ac:dyDescent="0.25">
      <c r="B3" s="293" t="s">
        <v>3593</v>
      </c>
      <c r="C3" s="293"/>
      <c r="D3" s="293"/>
      <c r="E3" s="82"/>
    </row>
    <row r="4" spans="2:5" ht="15" customHeight="1" x14ac:dyDescent="0.25">
      <c r="B4" s="293"/>
      <c r="C4" s="293"/>
      <c r="D4" s="293"/>
      <c r="E4" s="82"/>
    </row>
    <row r="5" spans="2:5" ht="18.75" x14ac:dyDescent="0.25">
      <c r="B5" s="271"/>
      <c r="C5" s="271"/>
      <c r="D5" s="271"/>
      <c r="E5" s="271"/>
    </row>
    <row r="6" spans="2:5" ht="15" customHeight="1" x14ac:dyDescent="0.25">
      <c r="B6" s="106" t="s">
        <v>371</v>
      </c>
      <c r="C6" s="106" t="s">
        <v>1228</v>
      </c>
      <c r="D6" s="142" t="s">
        <v>1227</v>
      </c>
    </row>
    <row r="7" spans="2:5" ht="15" customHeight="1" x14ac:dyDescent="0.25">
      <c r="B7" t="s">
        <v>3594</v>
      </c>
      <c r="C7" t="s">
        <v>1231</v>
      </c>
      <c r="D7" s="169">
        <v>0</v>
      </c>
    </row>
    <row r="8" spans="2:5" x14ac:dyDescent="0.25">
      <c r="B8" t="s">
        <v>3596</v>
      </c>
      <c r="C8" t="s">
        <v>1232</v>
      </c>
      <c r="D8" s="169">
        <v>0</v>
      </c>
    </row>
    <row r="9" spans="2:5" x14ac:dyDescent="0.25">
      <c r="B9" t="s">
        <v>3597</v>
      </c>
      <c r="C9" t="s">
        <v>1229</v>
      </c>
      <c r="D9" s="169">
        <v>0</v>
      </c>
    </row>
    <row r="10" spans="2:5" x14ac:dyDescent="0.25">
      <c r="B10" t="s">
        <v>3598</v>
      </c>
      <c r="C10" t="s">
        <v>1233</v>
      </c>
      <c r="D10" s="169">
        <v>0</v>
      </c>
    </row>
    <row r="11" spans="2:5" x14ac:dyDescent="0.25">
      <c r="B11" t="s">
        <v>3599</v>
      </c>
      <c r="C11" t="s">
        <v>1230</v>
      </c>
      <c r="D11" s="169">
        <v>0</v>
      </c>
    </row>
    <row r="12" spans="2:5" x14ac:dyDescent="0.25">
      <c r="B12" t="s">
        <v>3600</v>
      </c>
      <c r="C12" t="s">
        <v>3595</v>
      </c>
      <c r="D12" s="169">
        <v>0</v>
      </c>
    </row>
    <row r="13" spans="2:5" x14ac:dyDescent="0.25">
      <c r="B13" t="s">
        <v>3601</v>
      </c>
      <c r="C13" t="s">
        <v>1225</v>
      </c>
      <c r="D13" s="169">
        <v>0</v>
      </c>
    </row>
    <row r="14" spans="2:5" x14ac:dyDescent="0.25">
      <c r="B14" t="s">
        <v>3602</v>
      </c>
      <c r="C14" t="s">
        <v>1224</v>
      </c>
      <c r="D14" s="169">
        <v>0</v>
      </c>
    </row>
    <row r="15" spans="2:5" x14ac:dyDescent="0.25">
      <c r="B15" s="300" t="s">
        <v>1234</v>
      </c>
      <c r="C15" s="301"/>
      <c r="D15" s="169">
        <v>0</v>
      </c>
    </row>
    <row r="16" spans="2:5" x14ac:dyDescent="0.25">
      <c r="B16" t="s">
        <v>3604</v>
      </c>
      <c r="C16" t="s">
        <v>1226</v>
      </c>
      <c r="D16" s="169">
        <v>0</v>
      </c>
    </row>
    <row r="17" spans="2:4" x14ac:dyDescent="0.25">
      <c r="B17" t="s">
        <v>3605</v>
      </c>
      <c r="C17" t="s">
        <v>1226</v>
      </c>
      <c r="D17" s="169">
        <v>0</v>
      </c>
    </row>
    <row r="18" spans="2:4" x14ac:dyDescent="0.25">
      <c r="B18" t="s">
        <v>3606</v>
      </c>
      <c r="C18" t="s">
        <v>1226</v>
      </c>
      <c r="D18" s="169">
        <v>0</v>
      </c>
    </row>
    <row r="19" spans="2:4" x14ac:dyDescent="0.25">
      <c r="B19" t="s">
        <v>1226</v>
      </c>
      <c r="C19" t="s">
        <v>1226</v>
      </c>
      <c r="D19" s="169">
        <v>0</v>
      </c>
    </row>
    <row r="20" spans="2:4" ht="23.25" x14ac:dyDescent="0.35">
      <c r="B20" s="299" t="s">
        <v>3</v>
      </c>
      <c r="C20" s="299"/>
      <c r="D20" s="278">
        <f>SUM(D7:D19)</f>
        <v>0</v>
      </c>
    </row>
  </sheetData>
  <mergeCells count="4">
    <mergeCell ref="B20:C20"/>
    <mergeCell ref="B1:D2"/>
    <mergeCell ref="B3:D4"/>
    <mergeCell ref="B15:C15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0DEF2-C11F-4052-A191-33A259C4BC91}">
  <sheetPr>
    <outlinePr summaryBelow="0"/>
    <pageSetUpPr fitToPage="1"/>
  </sheetPr>
  <dimension ref="A1:M169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7.5703125" style="229" customWidth="1"/>
    <col min="2" max="2" width="153.42578125" style="91" customWidth="1"/>
    <col min="3" max="3" width="25.5703125" customWidth="1"/>
    <col min="4" max="4" width="11" style="19" customWidth="1"/>
    <col min="5" max="5" width="7.7109375" bestFit="1" customWidth="1"/>
    <col min="6" max="6" width="16.85546875" style="222" customWidth="1"/>
    <col min="7" max="7" width="14.85546875" style="222" customWidth="1"/>
    <col min="8" max="8" width="3.42578125" style="222" customWidth="1"/>
    <col min="9" max="9" width="17.5703125" bestFit="1" customWidth="1"/>
    <col min="10" max="10" width="17.5703125" customWidth="1"/>
    <col min="11" max="11" width="17.5703125" bestFit="1" customWidth="1"/>
  </cols>
  <sheetData>
    <row r="1" spans="1:11" ht="15" customHeight="1" x14ac:dyDescent="0.25">
      <c r="A1" s="292" t="s">
        <v>0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</row>
    <row r="2" spans="1:11" ht="15" customHeight="1" x14ac:dyDescent="0.25">
      <c r="A2" s="292"/>
      <c r="B2" s="292"/>
      <c r="C2" s="292"/>
      <c r="D2" s="292"/>
      <c r="E2" s="292"/>
      <c r="F2" s="292"/>
      <c r="G2" s="292"/>
      <c r="H2" s="292"/>
      <c r="I2" s="292"/>
      <c r="J2" s="292"/>
      <c r="K2" s="292"/>
    </row>
    <row r="3" spans="1:11" ht="15" customHeight="1" x14ac:dyDescent="0.25">
      <c r="A3" s="293" t="s">
        <v>3590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</row>
    <row r="4" spans="1:11" ht="15" customHeight="1" x14ac:dyDescent="0.25">
      <c r="A4" s="293"/>
      <c r="B4" s="293"/>
      <c r="C4" s="293"/>
      <c r="D4" s="293"/>
      <c r="E4" s="293"/>
      <c r="F4" s="293"/>
      <c r="G4" s="293"/>
      <c r="H4" s="293"/>
      <c r="I4" s="293"/>
      <c r="J4" s="293"/>
      <c r="K4" s="293"/>
    </row>
    <row r="5" spans="1:11" ht="15" customHeight="1" x14ac:dyDescent="0.25">
      <c r="D5" s="204"/>
      <c r="F5" s="316" t="s">
        <v>10</v>
      </c>
      <c r="G5" s="316"/>
      <c r="I5" s="316" t="s">
        <v>11</v>
      </c>
      <c r="J5" s="316"/>
      <c r="K5" s="316"/>
    </row>
    <row r="6" spans="1:11" ht="15" customHeight="1" x14ac:dyDescent="0.25">
      <c r="A6" s="17" t="s">
        <v>371</v>
      </c>
      <c r="B6" s="17" t="s">
        <v>375</v>
      </c>
      <c r="C6" s="17" t="s">
        <v>376</v>
      </c>
      <c r="D6" s="1" t="s">
        <v>15</v>
      </c>
      <c r="E6" s="1" t="s">
        <v>14</v>
      </c>
      <c r="F6" s="72" t="s">
        <v>8</v>
      </c>
      <c r="G6" s="79" t="s">
        <v>9</v>
      </c>
      <c r="H6" s="223"/>
      <c r="I6" s="79" t="s">
        <v>12</v>
      </c>
      <c r="J6" s="79" t="s">
        <v>13</v>
      </c>
      <c r="K6" s="79" t="s">
        <v>3</v>
      </c>
    </row>
    <row r="7" spans="1:11" ht="15" customHeight="1" x14ac:dyDescent="0.25">
      <c r="A7" s="118"/>
      <c r="B7" s="211" t="s">
        <v>430</v>
      </c>
      <c r="C7" s="211"/>
      <c r="D7" s="62"/>
      <c r="E7" s="62"/>
      <c r="F7" s="61"/>
      <c r="G7" s="61"/>
      <c r="H7" s="21"/>
      <c r="I7" s="238"/>
      <c r="J7" s="238"/>
      <c r="K7" s="238"/>
    </row>
    <row r="8" spans="1:11" ht="15" customHeight="1" x14ac:dyDescent="0.25">
      <c r="A8" s="230" t="s">
        <v>3361</v>
      </c>
      <c r="B8" s="203" t="s">
        <v>431</v>
      </c>
      <c r="C8" s="203"/>
      <c r="D8" s="3" t="s">
        <v>240</v>
      </c>
      <c r="E8" s="4">
        <v>1</v>
      </c>
      <c r="F8" s="20"/>
      <c r="G8" s="20"/>
      <c r="H8" s="21"/>
      <c r="I8" s="65">
        <f>F8*E8</f>
        <v>0</v>
      </c>
      <c r="J8" s="65">
        <f>E8*G8</f>
        <v>0</v>
      </c>
      <c r="K8" s="65">
        <f>I8+J8</f>
        <v>0</v>
      </c>
    </row>
    <row r="9" spans="1:11" ht="15" customHeight="1" x14ac:dyDescent="0.25">
      <c r="A9" s="230" t="s">
        <v>3362</v>
      </c>
      <c r="B9" s="203" t="s">
        <v>432</v>
      </c>
      <c r="C9" s="203"/>
      <c r="D9" s="3" t="s">
        <v>240</v>
      </c>
      <c r="E9" s="4">
        <v>1</v>
      </c>
      <c r="F9" s="20"/>
      <c r="G9" s="20"/>
      <c r="H9" s="21"/>
      <c r="I9" s="65">
        <f t="shared" ref="I9:I16" si="0">F9*E9</f>
        <v>0</v>
      </c>
      <c r="J9" s="65">
        <f t="shared" ref="J9:J16" si="1">E9*G9</f>
        <v>0</v>
      </c>
      <c r="K9" s="65">
        <f t="shared" ref="K9:K16" si="2">I9+J9</f>
        <v>0</v>
      </c>
    </row>
    <row r="10" spans="1:11" ht="15" customHeight="1" x14ac:dyDescent="0.25">
      <c r="A10" s="230" t="s">
        <v>3363</v>
      </c>
      <c r="B10" s="203" t="s">
        <v>433</v>
      </c>
      <c r="C10" s="203"/>
      <c r="D10" s="3" t="s">
        <v>240</v>
      </c>
      <c r="E10" s="4">
        <v>1</v>
      </c>
      <c r="F10" s="20"/>
      <c r="G10" s="20"/>
      <c r="H10" s="21"/>
      <c r="I10" s="65">
        <f t="shared" si="0"/>
        <v>0</v>
      </c>
      <c r="J10" s="65">
        <f t="shared" si="1"/>
        <v>0</v>
      </c>
      <c r="K10" s="65">
        <f t="shared" si="2"/>
        <v>0</v>
      </c>
    </row>
    <row r="11" spans="1:11" ht="15" customHeight="1" x14ac:dyDescent="0.25">
      <c r="A11" s="230" t="s">
        <v>3364</v>
      </c>
      <c r="B11" s="203" t="s">
        <v>434</v>
      </c>
      <c r="C11" s="203"/>
      <c r="D11" s="3" t="s">
        <v>240</v>
      </c>
      <c r="E11" s="4">
        <v>1</v>
      </c>
      <c r="F11" s="20"/>
      <c r="G11" s="20"/>
      <c r="H11" s="21"/>
      <c r="I11" s="65">
        <f t="shared" si="0"/>
        <v>0</v>
      </c>
      <c r="J11" s="65">
        <f t="shared" si="1"/>
        <v>0</v>
      </c>
      <c r="K11" s="65">
        <f t="shared" si="2"/>
        <v>0</v>
      </c>
    </row>
    <row r="12" spans="1:11" ht="15" customHeight="1" x14ac:dyDescent="0.25">
      <c r="A12" s="230" t="s">
        <v>3365</v>
      </c>
      <c r="B12" s="203" t="s">
        <v>435</v>
      </c>
      <c r="C12" s="203"/>
      <c r="D12" s="3" t="s">
        <v>240</v>
      </c>
      <c r="E12" s="4">
        <v>1</v>
      </c>
      <c r="F12" s="20"/>
      <c r="G12" s="20"/>
      <c r="H12" s="21"/>
      <c r="I12" s="65">
        <f t="shared" si="0"/>
        <v>0</v>
      </c>
      <c r="J12" s="65">
        <f t="shared" si="1"/>
        <v>0</v>
      </c>
      <c r="K12" s="65">
        <f t="shared" si="2"/>
        <v>0</v>
      </c>
    </row>
    <row r="13" spans="1:11" ht="15" customHeight="1" x14ac:dyDescent="0.25">
      <c r="A13" s="230" t="s">
        <v>3366</v>
      </c>
      <c r="B13" s="203" t="s">
        <v>436</v>
      </c>
      <c r="C13" s="203"/>
      <c r="D13" s="3" t="s">
        <v>240</v>
      </c>
      <c r="E13" s="4">
        <v>1</v>
      </c>
      <c r="F13" s="20"/>
      <c r="G13" s="20"/>
      <c r="H13" s="21"/>
      <c r="I13" s="65">
        <f t="shared" si="0"/>
        <v>0</v>
      </c>
      <c r="J13" s="65">
        <f t="shared" si="1"/>
        <v>0</v>
      </c>
      <c r="K13" s="65">
        <f t="shared" si="2"/>
        <v>0</v>
      </c>
    </row>
    <row r="14" spans="1:11" ht="15" customHeight="1" x14ac:dyDescent="0.25">
      <c r="A14" s="230" t="s">
        <v>3367</v>
      </c>
      <c r="B14" s="203" t="s">
        <v>437</v>
      </c>
      <c r="C14" s="203"/>
      <c r="D14" s="3" t="s">
        <v>240</v>
      </c>
      <c r="E14" s="4">
        <v>1</v>
      </c>
      <c r="F14" s="20"/>
      <c r="G14" s="20"/>
      <c r="H14" s="21"/>
      <c r="I14" s="65">
        <f t="shared" si="0"/>
        <v>0</v>
      </c>
      <c r="J14" s="65">
        <f t="shared" si="1"/>
        <v>0</v>
      </c>
      <c r="K14" s="65">
        <f t="shared" si="2"/>
        <v>0</v>
      </c>
    </row>
    <row r="15" spans="1:11" ht="15" customHeight="1" x14ac:dyDescent="0.25">
      <c r="A15" s="230" t="s">
        <v>3368</v>
      </c>
      <c r="B15" s="203" t="s">
        <v>438</v>
      </c>
      <c r="C15" s="203"/>
      <c r="D15" s="3" t="s">
        <v>240</v>
      </c>
      <c r="E15" s="4">
        <v>1</v>
      </c>
      <c r="F15" s="20"/>
      <c r="G15" s="20"/>
      <c r="H15" s="21"/>
      <c r="I15" s="65">
        <f t="shared" si="0"/>
        <v>0</v>
      </c>
      <c r="J15" s="65">
        <f t="shared" si="1"/>
        <v>0</v>
      </c>
      <c r="K15" s="65">
        <f t="shared" si="2"/>
        <v>0</v>
      </c>
    </row>
    <row r="16" spans="1:11" ht="15" customHeight="1" x14ac:dyDescent="0.25">
      <c r="A16" s="230" t="s">
        <v>3369</v>
      </c>
      <c r="B16" s="203" t="s">
        <v>439</v>
      </c>
      <c r="C16" s="203"/>
      <c r="D16" s="3" t="s">
        <v>240</v>
      </c>
      <c r="E16" s="4">
        <v>1</v>
      </c>
      <c r="F16" s="20"/>
      <c r="G16" s="20"/>
      <c r="H16" s="21"/>
      <c r="I16" s="65">
        <f t="shared" si="0"/>
        <v>0</v>
      </c>
      <c r="J16" s="65">
        <f t="shared" si="1"/>
        <v>0</v>
      </c>
      <c r="K16" s="65">
        <f t="shared" si="2"/>
        <v>0</v>
      </c>
    </row>
    <row r="17" spans="1:11" ht="15" customHeight="1" x14ac:dyDescent="0.25">
      <c r="A17" s="118"/>
      <c r="B17" s="211" t="s">
        <v>1173</v>
      </c>
      <c r="C17" s="211"/>
      <c r="D17" s="62"/>
      <c r="E17" s="62"/>
      <c r="F17" s="62"/>
      <c r="G17" s="62"/>
      <c r="H17" s="225"/>
      <c r="I17" s="63"/>
      <c r="J17" s="63"/>
      <c r="K17" s="63"/>
    </row>
    <row r="18" spans="1:11" ht="15.75" customHeight="1" x14ac:dyDescent="0.25">
      <c r="A18" s="109"/>
      <c r="B18" s="300" t="s">
        <v>1174</v>
      </c>
      <c r="C18" s="300"/>
      <c r="D18" s="18"/>
      <c r="E18" s="18"/>
      <c r="F18" s="2"/>
      <c r="G18" s="2"/>
      <c r="H18" s="224"/>
      <c r="I18" s="46"/>
      <c r="J18" s="46"/>
      <c r="K18" s="47"/>
    </row>
    <row r="19" spans="1:11" ht="15" customHeight="1" x14ac:dyDescent="0.25">
      <c r="A19" s="232" t="s">
        <v>3370</v>
      </c>
      <c r="B19" s="326" t="s">
        <v>318</v>
      </c>
      <c r="C19" s="326"/>
      <c r="D19" s="3" t="s">
        <v>4</v>
      </c>
      <c r="E19" s="40">
        <v>1</v>
      </c>
      <c r="F19" s="20"/>
      <c r="G19" s="20"/>
      <c r="H19" s="226"/>
      <c r="I19" s="65">
        <f t="shared" ref="I19" si="3">F19*E19</f>
        <v>0</v>
      </c>
      <c r="J19" s="65">
        <f t="shared" ref="J19" si="4">E19*G19</f>
        <v>0</v>
      </c>
      <c r="K19" s="65">
        <f t="shared" ref="K19" si="5">I19+J19</f>
        <v>0</v>
      </c>
    </row>
    <row r="20" spans="1:11" ht="15" customHeight="1" x14ac:dyDescent="0.25">
      <c r="A20" s="232" t="s">
        <v>3371</v>
      </c>
      <c r="B20" s="326" t="s">
        <v>319</v>
      </c>
      <c r="C20" s="326"/>
      <c r="D20" s="3" t="s">
        <v>4</v>
      </c>
      <c r="E20" s="40">
        <v>1</v>
      </c>
      <c r="F20" s="20"/>
      <c r="G20" s="20"/>
      <c r="H20" s="226"/>
      <c r="I20" s="65">
        <f t="shared" ref="I20:I49" si="6">F20*E20</f>
        <v>0</v>
      </c>
      <c r="J20" s="65">
        <f t="shared" ref="J20:J49" si="7">E20*G20</f>
        <v>0</v>
      </c>
      <c r="K20" s="65">
        <f t="shared" ref="K20:K49" si="8">I20+J20</f>
        <v>0</v>
      </c>
    </row>
    <row r="21" spans="1:11" ht="15" customHeight="1" x14ac:dyDescent="0.25">
      <c r="A21" s="232" t="s">
        <v>3372</v>
      </c>
      <c r="B21" s="326" t="s">
        <v>315</v>
      </c>
      <c r="C21" s="326"/>
      <c r="D21" s="3" t="s">
        <v>4</v>
      </c>
      <c r="E21" s="40">
        <v>1</v>
      </c>
      <c r="F21" s="20"/>
      <c r="G21" s="20"/>
      <c r="H21" s="226"/>
      <c r="I21" s="65">
        <f t="shared" si="6"/>
        <v>0</v>
      </c>
      <c r="J21" s="65">
        <f t="shared" si="7"/>
        <v>0</v>
      </c>
      <c r="K21" s="65">
        <f t="shared" si="8"/>
        <v>0</v>
      </c>
    </row>
    <row r="22" spans="1:11" ht="15" customHeight="1" x14ac:dyDescent="0.25">
      <c r="A22" s="232" t="s">
        <v>3373</v>
      </c>
      <c r="B22" s="326" t="s">
        <v>287</v>
      </c>
      <c r="C22" s="326"/>
      <c r="D22" s="3" t="s">
        <v>4</v>
      </c>
      <c r="E22" s="40">
        <v>1</v>
      </c>
      <c r="F22" s="20"/>
      <c r="G22" s="20"/>
      <c r="H22" s="226"/>
      <c r="I22" s="65">
        <f t="shared" si="6"/>
        <v>0</v>
      </c>
      <c r="J22" s="65">
        <f t="shared" si="7"/>
        <v>0</v>
      </c>
      <c r="K22" s="65">
        <f t="shared" si="8"/>
        <v>0</v>
      </c>
    </row>
    <row r="23" spans="1:11" ht="15" customHeight="1" x14ac:dyDescent="0.25">
      <c r="A23" s="232" t="s">
        <v>3374</v>
      </c>
      <c r="B23" s="326" t="s">
        <v>288</v>
      </c>
      <c r="C23" s="326"/>
      <c r="D23" s="3" t="s">
        <v>4</v>
      </c>
      <c r="E23" s="40">
        <v>2</v>
      </c>
      <c r="F23" s="20"/>
      <c r="G23" s="20"/>
      <c r="H23" s="226"/>
      <c r="I23" s="65">
        <f t="shared" si="6"/>
        <v>0</v>
      </c>
      <c r="J23" s="65">
        <f t="shared" si="7"/>
        <v>0</v>
      </c>
      <c r="K23" s="65">
        <f t="shared" si="8"/>
        <v>0</v>
      </c>
    </row>
    <row r="24" spans="1:11" ht="15" customHeight="1" x14ac:dyDescent="0.25">
      <c r="A24" s="232" t="s">
        <v>3375</v>
      </c>
      <c r="B24" s="326" t="s">
        <v>289</v>
      </c>
      <c r="C24" s="326"/>
      <c r="D24" s="3" t="s">
        <v>4</v>
      </c>
      <c r="E24" s="40">
        <v>1</v>
      </c>
      <c r="F24" s="20"/>
      <c r="G24" s="20"/>
      <c r="H24" s="226"/>
      <c r="I24" s="65">
        <f t="shared" si="6"/>
        <v>0</v>
      </c>
      <c r="J24" s="65">
        <f t="shared" si="7"/>
        <v>0</v>
      </c>
      <c r="K24" s="65">
        <f t="shared" si="8"/>
        <v>0</v>
      </c>
    </row>
    <row r="25" spans="1:11" ht="15" customHeight="1" x14ac:dyDescent="0.25">
      <c r="A25" s="232" t="s">
        <v>3376</v>
      </c>
      <c r="B25" s="326" t="s">
        <v>290</v>
      </c>
      <c r="C25" s="326"/>
      <c r="D25" s="3" t="s">
        <v>4</v>
      </c>
      <c r="E25" s="40">
        <v>1</v>
      </c>
      <c r="F25" s="20"/>
      <c r="G25" s="20"/>
      <c r="H25" s="226"/>
      <c r="I25" s="65">
        <f t="shared" si="6"/>
        <v>0</v>
      </c>
      <c r="J25" s="65">
        <f t="shared" si="7"/>
        <v>0</v>
      </c>
      <c r="K25" s="65">
        <f t="shared" si="8"/>
        <v>0</v>
      </c>
    </row>
    <row r="26" spans="1:11" ht="15" customHeight="1" x14ac:dyDescent="0.25">
      <c r="A26" s="232" t="s">
        <v>3377</v>
      </c>
      <c r="B26" s="326" t="s">
        <v>291</v>
      </c>
      <c r="C26" s="326"/>
      <c r="D26" s="3" t="s">
        <v>4</v>
      </c>
      <c r="E26" s="40">
        <v>9</v>
      </c>
      <c r="F26" s="20"/>
      <c r="G26" s="20"/>
      <c r="H26" s="226"/>
      <c r="I26" s="65">
        <f t="shared" si="6"/>
        <v>0</v>
      </c>
      <c r="J26" s="65">
        <f t="shared" si="7"/>
        <v>0</v>
      </c>
      <c r="K26" s="65">
        <f t="shared" si="8"/>
        <v>0</v>
      </c>
    </row>
    <row r="27" spans="1:11" ht="15" customHeight="1" x14ac:dyDescent="0.25">
      <c r="A27" s="232" t="s">
        <v>3378</v>
      </c>
      <c r="B27" s="326" t="s">
        <v>289</v>
      </c>
      <c r="C27" s="326"/>
      <c r="D27" s="3" t="s">
        <v>4</v>
      </c>
      <c r="E27" s="40">
        <v>6</v>
      </c>
      <c r="F27" s="20"/>
      <c r="G27" s="20"/>
      <c r="H27" s="226"/>
      <c r="I27" s="65">
        <f t="shared" si="6"/>
        <v>0</v>
      </c>
      <c r="J27" s="65">
        <f t="shared" si="7"/>
        <v>0</v>
      </c>
      <c r="K27" s="65">
        <f t="shared" si="8"/>
        <v>0</v>
      </c>
    </row>
    <row r="28" spans="1:11" ht="15" customHeight="1" x14ac:dyDescent="0.25">
      <c r="A28" s="232" t="s">
        <v>3379</v>
      </c>
      <c r="B28" s="326" t="s">
        <v>290</v>
      </c>
      <c r="C28" s="326"/>
      <c r="D28" s="3" t="s">
        <v>4</v>
      </c>
      <c r="E28" s="40">
        <v>3</v>
      </c>
      <c r="F28" s="20"/>
      <c r="G28" s="20"/>
      <c r="H28" s="226"/>
      <c r="I28" s="65">
        <f t="shared" si="6"/>
        <v>0</v>
      </c>
      <c r="J28" s="65">
        <f t="shared" si="7"/>
        <v>0</v>
      </c>
      <c r="K28" s="65">
        <f t="shared" si="8"/>
        <v>0</v>
      </c>
    </row>
    <row r="29" spans="1:11" ht="15" customHeight="1" x14ac:dyDescent="0.25">
      <c r="A29" s="232" t="s">
        <v>3380</v>
      </c>
      <c r="B29" s="326" t="s">
        <v>292</v>
      </c>
      <c r="C29" s="326"/>
      <c r="D29" s="3" t="s">
        <v>4</v>
      </c>
      <c r="E29" s="40">
        <v>12</v>
      </c>
      <c r="F29" s="20"/>
      <c r="G29" s="20"/>
      <c r="H29" s="226"/>
      <c r="I29" s="65">
        <f t="shared" si="6"/>
        <v>0</v>
      </c>
      <c r="J29" s="65">
        <f t="shared" si="7"/>
        <v>0</v>
      </c>
      <c r="K29" s="65">
        <f t="shared" si="8"/>
        <v>0</v>
      </c>
    </row>
    <row r="30" spans="1:11" ht="15" customHeight="1" x14ac:dyDescent="0.25">
      <c r="A30" s="232" t="s">
        <v>3381</v>
      </c>
      <c r="B30" s="326" t="s">
        <v>293</v>
      </c>
      <c r="C30" s="326"/>
      <c r="D30" s="3" t="s">
        <v>4</v>
      </c>
      <c r="E30" s="40">
        <v>6</v>
      </c>
      <c r="F30" s="20"/>
      <c r="G30" s="20"/>
      <c r="H30" s="226"/>
      <c r="I30" s="65">
        <f t="shared" si="6"/>
        <v>0</v>
      </c>
      <c r="J30" s="65">
        <f t="shared" si="7"/>
        <v>0</v>
      </c>
      <c r="K30" s="65">
        <f t="shared" si="8"/>
        <v>0</v>
      </c>
    </row>
    <row r="31" spans="1:11" ht="15" customHeight="1" x14ac:dyDescent="0.25">
      <c r="A31" s="232" t="s">
        <v>3382</v>
      </c>
      <c r="B31" s="326" t="s">
        <v>294</v>
      </c>
      <c r="C31" s="326"/>
      <c r="D31" s="3" t="s">
        <v>4</v>
      </c>
      <c r="E31" s="40">
        <v>1</v>
      </c>
      <c r="F31" s="20"/>
      <c r="G31" s="20"/>
      <c r="H31" s="226"/>
      <c r="I31" s="65">
        <f t="shared" si="6"/>
        <v>0</v>
      </c>
      <c r="J31" s="65">
        <f t="shared" si="7"/>
        <v>0</v>
      </c>
      <c r="K31" s="65">
        <f t="shared" si="8"/>
        <v>0</v>
      </c>
    </row>
    <row r="32" spans="1:11" ht="15" customHeight="1" x14ac:dyDescent="0.25">
      <c r="A32" s="232" t="s">
        <v>3383</v>
      </c>
      <c r="B32" s="326" t="s">
        <v>295</v>
      </c>
      <c r="C32" s="326"/>
      <c r="D32" s="3" t="s">
        <v>4</v>
      </c>
      <c r="E32" s="40">
        <v>2</v>
      </c>
      <c r="F32" s="20"/>
      <c r="G32" s="20"/>
      <c r="H32" s="226"/>
      <c r="I32" s="65">
        <f t="shared" si="6"/>
        <v>0</v>
      </c>
      <c r="J32" s="65">
        <f t="shared" si="7"/>
        <v>0</v>
      </c>
      <c r="K32" s="65">
        <f t="shared" si="8"/>
        <v>0</v>
      </c>
    </row>
    <row r="33" spans="1:11" ht="15" customHeight="1" x14ac:dyDescent="0.25">
      <c r="A33" s="232" t="s">
        <v>3384</v>
      </c>
      <c r="B33" s="326" t="s">
        <v>296</v>
      </c>
      <c r="C33" s="326"/>
      <c r="D33" s="3" t="s">
        <v>4</v>
      </c>
      <c r="E33" s="40">
        <v>4</v>
      </c>
      <c r="F33" s="20"/>
      <c r="G33" s="20"/>
      <c r="H33" s="226"/>
      <c r="I33" s="65">
        <f t="shared" si="6"/>
        <v>0</v>
      </c>
      <c r="J33" s="65">
        <f t="shared" si="7"/>
        <v>0</v>
      </c>
      <c r="K33" s="65">
        <f t="shared" si="8"/>
        <v>0</v>
      </c>
    </row>
    <row r="34" spans="1:11" ht="15" customHeight="1" x14ac:dyDescent="0.25">
      <c r="A34" s="232" t="s">
        <v>3385</v>
      </c>
      <c r="B34" s="326" t="s">
        <v>297</v>
      </c>
      <c r="C34" s="326"/>
      <c r="D34" s="3" t="s">
        <v>4</v>
      </c>
      <c r="E34" s="40">
        <v>2</v>
      </c>
      <c r="F34" s="20"/>
      <c r="G34" s="20"/>
      <c r="H34" s="226"/>
      <c r="I34" s="65">
        <f t="shared" si="6"/>
        <v>0</v>
      </c>
      <c r="J34" s="65">
        <f t="shared" si="7"/>
        <v>0</v>
      </c>
      <c r="K34" s="65">
        <f t="shared" si="8"/>
        <v>0</v>
      </c>
    </row>
    <row r="35" spans="1:11" ht="15" customHeight="1" x14ac:dyDescent="0.25">
      <c r="A35" s="232" t="s">
        <v>3386</v>
      </c>
      <c r="B35" s="326" t="s">
        <v>298</v>
      </c>
      <c r="C35" s="326"/>
      <c r="D35" s="3" t="s">
        <v>4</v>
      </c>
      <c r="E35" s="40">
        <v>3</v>
      </c>
      <c r="F35" s="20"/>
      <c r="G35" s="20"/>
      <c r="H35" s="226"/>
      <c r="I35" s="65">
        <f t="shared" si="6"/>
        <v>0</v>
      </c>
      <c r="J35" s="65">
        <f t="shared" si="7"/>
        <v>0</v>
      </c>
      <c r="K35" s="65">
        <f t="shared" si="8"/>
        <v>0</v>
      </c>
    </row>
    <row r="36" spans="1:11" ht="15" customHeight="1" x14ac:dyDescent="0.25">
      <c r="A36" s="232" t="s">
        <v>3387</v>
      </c>
      <c r="B36" s="326" t="s">
        <v>299</v>
      </c>
      <c r="C36" s="326"/>
      <c r="D36" s="3" t="s">
        <v>4</v>
      </c>
      <c r="E36" s="40">
        <v>1</v>
      </c>
      <c r="F36" s="20"/>
      <c r="G36" s="20"/>
      <c r="H36" s="226"/>
      <c r="I36" s="65">
        <f t="shared" si="6"/>
        <v>0</v>
      </c>
      <c r="J36" s="65">
        <f t="shared" si="7"/>
        <v>0</v>
      </c>
      <c r="K36" s="65">
        <f t="shared" si="8"/>
        <v>0</v>
      </c>
    </row>
    <row r="37" spans="1:11" ht="15" customHeight="1" x14ac:dyDescent="0.25">
      <c r="A37" s="232" t="s">
        <v>3388</v>
      </c>
      <c r="B37" s="326" t="s">
        <v>300</v>
      </c>
      <c r="C37" s="326"/>
      <c r="D37" s="3" t="s">
        <v>4</v>
      </c>
      <c r="E37" s="40">
        <v>1</v>
      </c>
      <c r="F37" s="20"/>
      <c r="G37" s="20"/>
      <c r="H37" s="226"/>
      <c r="I37" s="65">
        <f t="shared" si="6"/>
        <v>0</v>
      </c>
      <c r="J37" s="65">
        <f t="shared" si="7"/>
        <v>0</v>
      </c>
      <c r="K37" s="65">
        <f t="shared" si="8"/>
        <v>0</v>
      </c>
    </row>
    <row r="38" spans="1:11" ht="15" customHeight="1" x14ac:dyDescent="0.25">
      <c r="A38" s="232" t="s">
        <v>3389</v>
      </c>
      <c r="B38" s="326" t="s">
        <v>301</v>
      </c>
      <c r="C38" s="326"/>
      <c r="D38" s="3" t="s">
        <v>4</v>
      </c>
      <c r="E38" s="40">
        <v>1</v>
      </c>
      <c r="F38" s="20"/>
      <c r="G38" s="20"/>
      <c r="H38" s="226"/>
      <c r="I38" s="65">
        <f t="shared" si="6"/>
        <v>0</v>
      </c>
      <c r="J38" s="65">
        <f t="shared" si="7"/>
        <v>0</v>
      </c>
      <c r="K38" s="65">
        <f t="shared" si="8"/>
        <v>0</v>
      </c>
    </row>
    <row r="39" spans="1:11" ht="15" customHeight="1" x14ac:dyDescent="0.25">
      <c r="A39" s="232" t="s">
        <v>3390</v>
      </c>
      <c r="B39" s="326" t="s">
        <v>302</v>
      </c>
      <c r="C39" s="326"/>
      <c r="D39" s="3" t="s">
        <v>4</v>
      </c>
      <c r="E39" s="40">
        <v>1</v>
      </c>
      <c r="F39" s="20"/>
      <c r="G39" s="20"/>
      <c r="H39" s="226"/>
      <c r="I39" s="65">
        <f t="shared" si="6"/>
        <v>0</v>
      </c>
      <c r="J39" s="65">
        <f t="shared" si="7"/>
        <v>0</v>
      </c>
      <c r="K39" s="65">
        <f t="shared" si="8"/>
        <v>0</v>
      </c>
    </row>
    <row r="40" spans="1:11" ht="15" customHeight="1" x14ac:dyDescent="0.25">
      <c r="A40" s="232" t="s">
        <v>3391</v>
      </c>
      <c r="B40" s="326" t="s">
        <v>303</v>
      </c>
      <c r="C40" s="326"/>
      <c r="D40" s="3" t="s">
        <v>4</v>
      </c>
      <c r="E40" s="40">
        <v>1</v>
      </c>
      <c r="F40" s="20"/>
      <c r="G40" s="20"/>
      <c r="H40" s="226"/>
      <c r="I40" s="65">
        <f t="shared" si="6"/>
        <v>0</v>
      </c>
      <c r="J40" s="65">
        <f t="shared" si="7"/>
        <v>0</v>
      </c>
      <c r="K40" s="65">
        <f t="shared" si="8"/>
        <v>0</v>
      </c>
    </row>
    <row r="41" spans="1:11" ht="15" customHeight="1" x14ac:dyDescent="0.25">
      <c r="A41" s="232" t="s">
        <v>3392</v>
      </c>
      <c r="B41" s="326" t="s">
        <v>304</v>
      </c>
      <c r="C41" s="326"/>
      <c r="D41" s="3" t="s">
        <v>4</v>
      </c>
      <c r="E41" s="40">
        <v>1</v>
      </c>
      <c r="F41" s="20"/>
      <c r="G41" s="20"/>
      <c r="H41" s="226"/>
      <c r="I41" s="65">
        <f t="shared" si="6"/>
        <v>0</v>
      </c>
      <c r="J41" s="65">
        <f t="shared" si="7"/>
        <v>0</v>
      </c>
      <c r="K41" s="65">
        <f t="shared" si="8"/>
        <v>0</v>
      </c>
    </row>
    <row r="42" spans="1:11" ht="15" customHeight="1" x14ac:dyDescent="0.25">
      <c r="A42" s="232" t="s">
        <v>3393</v>
      </c>
      <c r="B42" s="326" t="s">
        <v>305</v>
      </c>
      <c r="C42" s="326"/>
      <c r="D42" s="3"/>
      <c r="E42" s="40">
        <v>24</v>
      </c>
      <c r="F42" s="20"/>
      <c r="G42" s="20"/>
      <c r="H42" s="226"/>
      <c r="I42" s="65">
        <f t="shared" si="6"/>
        <v>0</v>
      </c>
      <c r="J42" s="65">
        <f t="shared" si="7"/>
        <v>0</v>
      </c>
      <c r="K42" s="65">
        <f t="shared" si="8"/>
        <v>0</v>
      </c>
    </row>
    <row r="43" spans="1:11" ht="15" customHeight="1" x14ac:dyDescent="0.25">
      <c r="A43" s="232" t="s">
        <v>3394</v>
      </c>
      <c r="B43" s="326" t="s">
        <v>306</v>
      </c>
      <c r="C43" s="326"/>
      <c r="D43" s="3" t="s">
        <v>4</v>
      </c>
      <c r="E43" s="40">
        <v>8</v>
      </c>
      <c r="F43" s="20"/>
      <c r="G43" s="20"/>
      <c r="H43" s="226"/>
      <c r="I43" s="65">
        <f t="shared" si="6"/>
        <v>0</v>
      </c>
      <c r="J43" s="65">
        <f t="shared" si="7"/>
        <v>0</v>
      </c>
      <c r="K43" s="65">
        <f t="shared" si="8"/>
        <v>0</v>
      </c>
    </row>
    <row r="44" spans="1:11" ht="15" customHeight="1" x14ac:dyDescent="0.25">
      <c r="A44" s="232" t="s">
        <v>3395</v>
      </c>
      <c r="B44" s="326" t="s">
        <v>307</v>
      </c>
      <c r="C44" s="326"/>
      <c r="D44" s="3" t="s">
        <v>4</v>
      </c>
      <c r="E44" s="40">
        <v>8</v>
      </c>
      <c r="F44" s="20"/>
      <c r="G44" s="20"/>
      <c r="H44" s="226"/>
      <c r="I44" s="65">
        <f t="shared" si="6"/>
        <v>0</v>
      </c>
      <c r="J44" s="65">
        <f t="shared" si="7"/>
        <v>0</v>
      </c>
      <c r="K44" s="65">
        <f t="shared" si="8"/>
        <v>0</v>
      </c>
    </row>
    <row r="45" spans="1:11" ht="15" customHeight="1" x14ac:dyDescent="0.25">
      <c r="A45" s="232" t="s">
        <v>3396</v>
      </c>
      <c r="B45" s="326" t="s">
        <v>308</v>
      </c>
      <c r="C45" s="326"/>
      <c r="D45" s="3" t="s">
        <v>4</v>
      </c>
      <c r="E45" s="40">
        <v>3</v>
      </c>
      <c r="F45" s="20"/>
      <c r="G45" s="20"/>
      <c r="H45" s="226"/>
      <c r="I45" s="65">
        <f t="shared" si="6"/>
        <v>0</v>
      </c>
      <c r="J45" s="65">
        <f t="shared" si="7"/>
        <v>0</v>
      </c>
      <c r="K45" s="65">
        <f t="shared" si="8"/>
        <v>0</v>
      </c>
    </row>
    <row r="46" spans="1:11" ht="15" customHeight="1" x14ac:dyDescent="0.25">
      <c r="A46" s="232" t="s">
        <v>3397</v>
      </c>
      <c r="B46" s="326" t="s">
        <v>309</v>
      </c>
      <c r="C46" s="326"/>
      <c r="D46" s="3" t="s">
        <v>4</v>
      </c>
      <c r="E46" s="40">
        <v>2</v>
      </c>
      <c r="F46" s="20"/>
      <c r="G46" s="20"/>
      <c r="H46" s="226"/>
      <c r="I46" s="65">
        <f t="shared" si="6"/>
        <v>0</v>
      </c>
      <c r="J46" s="65">
        <f t="shared" si="7"/>
        <v>0</v>
      </c>
      <c r="K46" s="65">
        <f t="shared" si="8"/>
        <v>0</v>
      </c>
    </row>
    <row r="47" spans="1:11" ht="15" customHeight="1" x14ac:dyDescent="0.25">
      <c r="A47" s="232" t="s">
        <v>3398</v>
      </c>
      <c r="B47" s="326" t="s">
        <v>310</v>
      </c>
      <c r="C47" s="326"/>
      <c r="D47" s="3" t="s">
        <v>4</v>
      </c>
      <c r="E47" s="40">
        <v>9</v>
      </c>
      <c r="F47" s="20"/>
      <c r="G47" s="20"/>
      <c r="H47" s="226"/>
      <c r="I47" s="65">
        <f t="shared" si="6"/>
        <v>0</v>
      </c>
      <c r="J47" s="65">
        <f t="shared" si="7"/>
        <v>0</v>
      </c>
      <c r="K47" s="65">
        <f t="shared" si="8"/>
        <v>0</v>
      </c>
    </row>
    <row r="48" spans="1:11" ht="15" customHeight="1" x14ac:dyDescent="0.25">
      <c r="A48" s="232" t="s">
        <v>3399</v>
      </c>
      <c r="B48" s="326" t="s">
        <v>311</v>
      </c>
      <c r="C48" s="326"/>
      <c r="D48" s="3" t="s">
        <v>4</v>
      </c>
      <c r="E48" s="40">
        <v>2</v>
      </c>
      <c r="F48" s="20"/>
      <c r="G48" s="20"/>
      <c r="H48" s="226"/>
      <c r="I48" s="65">
        <f t="shared" si="6"/>
        <v>0</v>
      </c>
      <c r="J48" s="65">
        <f t="shared" si="7"/>
        <v>0</v>
      </c>
      <c r="K48" s="65">
        <f t="shared" si="8"/>
        <v>0</v>
      </c>
    </row>
    <row r="49" spans="1:11" ht="15" customHeight="1" x14ac:dyDescent="0.25">
      <c r="A49" s="232" t="s">
        <v>3400</v>
      </c>
      <c r="B49" s="326" t="s">
        <v>312</v>
      </c>
      <c r="C49" s="326"/>
      <c r="D49" s="3" t="s">
        <v>4</v>
      </c>
      <c r="E49" s="40">
        <v>1</v>
      </c>
      <c r="F49" s="20"/>
      <c r="G49" s="20"/>
      <c r="H49" s="226"/>
      <c r="I49" s="65">
        <f t="shared" si="6"/>
        <v>0</v>
      </c>
      <c r="J49" s="65">
        <f t="shared" si="7"/>
        <v>0</v>
      </c>
      <c r="K49" s="65">
        <f t="shared" si="8"/>
        <v>0</v>
      </c>
    </row>
    <row r="50" spans="1:11" ht="15.75" customHeight="1" x14ac:dyDescent="0.25">
      <c r="A50" s="109"/>
      <c r="B50" s="300" t="s">
        <v>1175</v>
      </c>
      <c r="C50" s="300"/>
      <c r="D50" s="18"/>
      <c r="E50" s="18"/>
      <c r="F50" s="2"/>
      <c r="G50" s="2"/>
      <c r="H50" s="224"/>
      <c r="I50" s="46"/>
      <c r="J50" s="46"/>
      <c r="K50" s="47"/>
    </row>
    <row r="51" spans="1:11" ht="15" customHeight="1" x14ac:dyDescent="0.25">
      <c r="A51" s="232" t="s">
        <v>3401</v>
      </c>
      <c r="B51" s="326" t="s">
        <v>313</v>
      </c>
      <c r="C51" s="326"/>
      <c r="D51" s="3" t="s">
        <v>4</v>
      </c>
      <c r="E51" s="40">
        <v>1</v>
      </c>
      <c r="F51" s="20"/>
      <c r="G51" s="20"/>
      <c r="H51" s="226"/>
      <c r="I51" s="65">
        <f t="shared" ref="I51" si="9">F51*E51</f>
        <v>0</v>
      </c>
      <c r="J51" s="65">
        <f t="shared" ref="J51" si="10">E51*G51</f>
        <v>0</v>
      </c>
      <c r="K51" s="65">
        <f t="shared" ref="K51" si="11">I51+J51</f>
        <v>0</v>
      </c>
    </row>
    <row r="52" spans="1:11" ht="15" customHeight="1" x14ac:dyDescent="0.25">
      <c r="A52" s="232" t="s">
        <v>3402</v>
      </c>
      <c r="B52" s="326" t="s">
        <v>314</v>
      </c>
      <c r="C52" s="326"/>
      <c r="D52" s="3" t="s">
        <v>4</v>
      </c>
      <c r="E52" s="40">
        <v>1</v>
      </c>
      <c r="F52" s="20"/>
      <c r="G52" s="20"/>
      <c r="H52" s="226"/>
      <c r="I52" s="65">
        <f t="shared" ref="I52:I73" si="12">F52*E52</f>
        <v>0</v>
      </c>
      <c r="J52" s="65">
        <f t="shared" ref="J52:J73" si="13">E52*G52</f>
        <v>0</v>
      </c>
      <c r="K52" s="65">
        <f t="shared" ref="K52:K73" si="14">I52+J52</f>
        <v>0</v>
      </c>
    </row>
    <row r="53" spans="1:11" ht="15" customHeight="1" x14ac:dyDescent="0.25">
      <c r="A53" s="232" t="s">
        <v>3403</v>
      </c>
      <c r="B53" s="326" t="s">
        <v>315</v>
      </c>
      <c r="C53" s="326"/>
      <c r="D53" s="3" t="s">
        <v>4</v>
      </c>
      <c r="E53" s="40">
        <v>1</v>
      </c>
      <c r="F53" s="20"/>
      <c r="G53" s="20"/>
      <c r="H53" s="226"/>
      <c r="I53" s="65">
        <f t="shared" si="12"/>
        <v>0</v>
      </c>
      <c r="J53" s="65">
        <f t="shared" si="13"/>
        <v>0</v>
      </c>
      <c r="K53" s="65">
        <f t="shared" si="14"/>
        <v>0</v>
      </c>
    </row>
    <row r="54" spans="1:11" ht="15" customHeight="1" x14ac:dyDescent="0.25">
      <c r="A54" s="232" t="s">
        <v>3404</v>
      </c>
      <c r="B54" s="326" t="s">
        <v>287</v>
      </c>
      <c r="C54" s="326"/>
      <c r="D54" s="3" t="s">
        <v>4</v>
      </c>
      <c r="E54" s="40">
        <v>1</v>
      </c>
      <c r="F54" s="20"/>
      <c r="G54" s="20"/>
      <c r="H54" s="226"/>
      <c r="I54" s="65">
        <f t="shared" si="12"/>
        <v>0</v>
      </c>
      <c r="J54" s="65">
        <f t="shared" si="13"/>
        <v>0</v>
      </c>
      <c r="K54" s="65">
        <f t="shared" si="14"/>
        <v>0</v>
      </c>
    </row>
    <row r="55" spans="1:11" ht="15" customHeight="1" x14ac:dyDescent="0.25">
      <c r="A55" s="232" t="s">
        <v>3405</v>
      </c>
      <c r="B55" s="326" t="s">
        <v>288</v>
      </c>
      <c r="C55" s="326"/>
      <c r="D55" s="3" t="s">
        <v>4</v>
      </c>
      <c r="E55" s="40">
        <v>1</v>
      </c>
      <c r="F55" s="20"/>
      <c r="G55" s="20"/>
      <c r="H55" s="226"/>
      <c r="I55" s="65">
        <f t="shared" si="12"/>
        <v>0</v>
      </c>
      <c r="J55" s="65">
        <f t="shared" si="13"/>
        <v>0</v>
      </c>
      <c r="K55" s="65">
        <f t="shared" si="14"/>
        <v>0</v>
      </c>
    </row>
    <row r="56" spans="1:11" ht="15" customHeight="1" x14ac:dyDescent="0.25">
      <c r="A56" s="232" t="s">
        <v>3406</v>
      </c>
      <c r="B56" s="326" t="s">
        <v>289</v>
      </c>
      <c r="C56" s="326"/>
      <c r="D56" s="3" t="s">
        <v>4</v>
      </c>
      <c r="E56" s="40">
        <v>1</v>
      </c>
      <c r="F56" s="20"/>
      <c r="G56" s="20"/>
      <c r="H56" s="226"/>
      <c r="I56" s="65">
        <f t="shared" si="12"/>
        <v>0</v>
      </c>
      <c r="J56" s="65">
        <f t="shared" si="13"/>
        <v>0</v>
      </c>
      <c r="K56" s="65">
        <f t="shared" si="14"/>
        <v>0</v>
      </c>
    </row>
    <row r="57" spans="1:11" ht="15" customHeight="1" x14ac:dyDescent="0.25">
      <c r="A57" s="232" t="s">
        <v>3407</v>
      </c>
      <c r="B57" s="326" t="s">
        <v>291</v>
      </c>
      <c r="C57" s="326"/>
      <c r="D57" s="3" t="s">
        <v>4</v>
      </c>
      <c r="E57" s="40">
        <v>4</v>
      </c>
      <c r="F57" s="20"/>
      <c r="G57" s="20"/>
      <c r="H57" s="226"/>
      <c r="I57" s="65">
        <f t="shared" si="12"/>
        <v>0</v>
      </c>
      <c r="J57" s="65">
        <f t="shared" si="13"/>
        <v>0</v>
      </c>
      <c r="K57" s="65">
        <f t="shared" si="14"/>
        <v>0</v>
      </c>
    </row>
    <row r="58" spans="1:11" ht="15" customHeight="1" x14ac:dyDescent="0.25">
      <c r="A58" s="232" t="s">
        <v>3408</v>
      </c>
      <c r="B58" s="326" t="s">
        <v>289</v>
      </c>
      <c r="C58" s="326"/>
      <c r="D58" s="3" t="s">
        <v>4</v>
      </c>
      <c r="E58" s="40">
        <v>6</v>
      </c>
      <c r="F58" s="20"/>
      <c r="G58" s="20"/>
      <c r="H58" s="226"/>
      <c r="I58" s="65">
        <f t="shared" si="12"/>
        <v>0</v>
      </c>
      <c r="J58" s="65">
        <f t="shared" si="13"/>
        <v>0</v>
      </c>
      <c r="K58" s="65">
        <f t="shared" si="14"/>
        <v>0</v>
      </c>
    </row>
    <row r="59" spans="1:11" ht="15" customHeight="1" x14ac:dyDescent="0.25">
      <c r="A59" s="232" t="s">
        <v>3409</v>
      </c>
      <c r="B59" s="326" t="s">
        <v>293</v>
      </c>
      <c r="C59" s="326"/>
      <c r="D59" s="3" t="s">
        <v>4</v>
      </c>
      <c r="E59" s="40">
        <v>6</v>
      </c>
      <c r="F59" s="20"/>
      <c r="G59" s="20"/>
      <c r="H59" s="226"/>
      <c r="I59" s="65">
        <f t="shared" si="12"/>
        <v>0</v>
      </c>
      <c r="J59" s="65">
        <f t="shared" si="13"/>
        <v>0</v>
      </c>
      <c r="K59" s="65">
        <f t="shared" si="14"/>
        <v>0</v>
      </c>
    </row>
    <row r="60" spans="1:11" ht="15" customHeight="1" x14ac:dyDescent="0.25">
      <c r="A60" s="232" t="s">
        <v>3410</v>
      </c>
      <c r="B60" s="326" t="s">
        <v>294</v>
      </c>
      <c r="C60" s="326"/>
      <c r="D60" s="3" t="s">
        <v>4</v>
      </c>
      <c r="E60" s="40">
        <v>2</v>
      </c>
      <c r="F60" s="20"/>
      <c r="G60" s="20"/>
      <c r="H60" s="226"/>
      <c r="I60" s="65">
        <f t="shared" si="12"/>
        <v>0</v>
      </c>
      <c r="J60" s="65">
        <f t="shared" si="13"/>
        <v>0</v>
      </c>
      <c r="K60" s="65">
        <f t="shared" si="14"/>
        <v>0</v>
      </c>
    </row>
    <row r="61" spans="1:11" ht="15" customHeight="1" x14ac:dyDescent="0.25">
      <c r="A61" s="232" t="s">
        <v>3411</v>
      </c>
      <c r="B61" s="326" t="s">
        <v>316</v>
      </c>
      <c r="C61" s="326"/>
      <c r="D61" s="3" t="s">
        <v>4</v>
      </c>
      <c r="E61" s="40">
        <v>1</v>
      </c>
      <c r="F61" s="20"/>
      <c r="G61" s="20"/>
      <c r="H61" s="226"/>
      <c r="I61" s="65">
        <f t="shared" si="12"/>
        <v>0</v>
      </c>
      <c r="J61" s="65">
        <f t="shared" si="13"/>
        <v>0</v>
      </c>
      <c r="K61" s="65">
        <f t="shared" si="14"/>
        <v>0</v>
      </c>
    </row>
    <row r="62" spans="1:11" ht="15" customHeight="1" x14ac:dyDescent="0.25">
      <c r="A62" s="232" t="s">
        <v>3412</v>
      </c>
      <c r="B62" s="326" t="s">
        <v>297</v>
      </c>
      <c r="C62" s="326"/>
      <c r="D62" s="3" t="s">
        <v>4</v>
      </c>
      <c r="E62" s="40">
        <v>2</v>
      </c>
      <c r="F62" s="20"/>
      <c r="G62" s="20"/>
      <c r="H62" s="226"/>
      <c r="I62" s="65">
        <f t="shared" si="12"/>
        <v>0</v>
      </c>
      <c r="J62" s="65">
        <f t="shared" si="13"/>
        <v>0</v>
      </c>
      <c r="K62" s="65">
        <f t="shared" si="14"/>
        <v>0</v>
      </c>
    </row>
    <row r="63" spans="1:11" ht="15" customHeight="1" x14ac:dyDescent="0.25">
      <c r="A63" s="232" t="s">
        <v>3413</v>
      </c>
      <c r="B63" s="326" t="s">
        <v>317</v>
      </c>
      <c r="C63" s="326"/>
      <c r="D63" s="3" t="s">
        <v>4</v>
      </c>
      <c r="E63" s="40">
        <v>3</v>
      </c>
      <c r="F63" s="20"/>
      <c r="G63" s="20"/>
      <c r="H63" s="226"/>
      <c r="I63" s="65">
        <f t="shared" si="12"/>
        <v>0</v>
      </c>
      <c r="J63" s="65">
        <f t="shared" si="13"/>
        <v>0</v>
      </c>
      <c r="K63" s="65">
        <f t="shared" si="14"/>
        <v>0</v>
      </c>
    </row>
    <row r="64" spans="1:11" ht="15" customHeight="1" x14ac:dyDescent="0.25">
      <c r="A64" s="232" t="s">
        <v>3414</v>
      </c>
      <c r="B64" s="326" t="s">
        <v>299</v>
      </c>
      <c r="C64" s="326"/>
      <c r="D64" s="3" t="s">
        <v>4</v>
      </c>
      <c r="E64" s="40">
        <v>1</v>
      </c>
      <c r="F64" s="20"/>
      <c r="G64" s="20"/>
      <c r="H64" s="226"/>
      <c r="I64" s="65">
        <f t="shared" si="12"/>
        <v>0</v>
      </c>
      <c r="J64" s="65">
        <f t="shared" si="13"/>
        <v>0</v>
      </c>
      <c r="K64" s="65">
        <f t="shared" si="14"/>
        <v>0</v>
      </c>
    </row>
    <row r="65" spans="1:13" ht="15" customHeight="1" x14ac:dyDescent="0.25">
      <c r="A65" s="232" t="s">
        <v>3415</v>
      </c>
      <c r="B65" s="326" t="s">
        <v>300</v>
      </c>
      <c r="C65" s="326"/>
      <c r="D65" s="3" t="s">
        <v>4</v>
      </c>
      <c r="E65" s="40">
        <v>1</v>
      </c>
      <c r="F65" s="20"/>
      <c r="G65" s="20"/>
      <c r="H65" s="226"/>
      <c r="I65" s="65">
        <f t="shared" si="12"/>
        <v>0</v>
      </c>
      <c r="J65" s="65">
        <f t="shared" si="13"/>
        <v>0</v>
      </c>
      <c r="K65" s="65">
        <f t="shared" si="14"/>
        <v>0</v>
      </c>
    </row>
    <row r="66" spans="1:13" ht="15" customHeight="1" x14ac:dyDescent="0.25">
      <c r="A66" s="232" t="s">
        <v>3416</v>
      </c>
      <c r="B66" s="326" t="s">
        <v>301</v>
      </c>
      <c r="C66" s="326"/>
      <c r="D66" s="3" t="s">
        <v>4</v>
      </c>
      <c r="E66" s="40">
        <v>1</v>
      </c>
      <c r="F66" s="20"/>
      <c r="G66" s="20"/>
      <c r="H66" s="226"/>
      <c r="I66" s="65">
        <f t="shared" si="12"/>
        <v>0</v>
      </c>
      <c r="J66" s="65">
        <f t="shared" si="13"/>
        <v>0</v>
      </c>
      <c r="K66" s="65">
        <f t="shared" si="14"/>
        <v>0</v>
      </c>
    </row>
    <row r="67" spans="1:13" ht="15" customHeight="1" x14ac:dyDescent="0.25">
      <c r="A67" s="232" t="s">
        <v>3417</v>
      </c>
      <c r="B67" s="326" t="s">
        <v>302</v>
      </c>
      <c r="C67" s="326"/>
      <c r="D67" s="3" t="s">
        <v>4</v>
      </c>
      <c r="E67" s="40">
        <v>1</v>
      </c>
      <c r="F67" s="20"/>
      <c r="G67" s="20"/>
      <c r="H67" s="226"/>
      <c r="I67" s="65">
        <f t="shared" si="12"/>
        <v>0</v>
      </c>
      <c r="J67" s="65">
        <f t="shared" si="13"/>
        <v>0</v>
      </c>
      <c r="K67" s="65">
        <f t="shared" si="14"/>
        <v>0</v>
      </c>
    </row>
    <row r="68" spans="1:13" ht="15" customHeight="1" x14ac:dyDescent="0.25">
      <c r="A68" s="232" t="s">
        <v>3418</v>
      </c>
      <c r="B68" s="326" t="s">
        <v>303</v>
      </c>
      <c r="C68" s="326"/>
      <c r="D68" s="3" t="s">
        <v>4</v>
      </c>
      <c r="E68" s="40">
        <v>1</v>
      </c>
      <c r="F68" s="20"/>
      <c r="G68" s="20"/>
      <c r="H68" s="226"/>
      <c r="I68" s="65">
        <f t="shared" si="12"/>
        <v>0</v>
      </c>
      <c r="J68" s="65">
        <f t="shared" si="13"/>
        <v>0</v>
      </c>
      <c r="K68" s="65">
        <f t="shared" si="14"/>
        <v>0</v>
      </c>
    </row>
    <row r="69" spans="1:13" ht="15" customHeight="1" x14ac:dyDescent="0.25">
      <c r="A69" s="232" t="s">
        <v>3419</v>
      </c>
      <c r="B69" s="326" t="s">
        <v>304</v>
      </c>
      <c r="C69" s="326"/>
      <c r="D69" s="3" t="s">
        <v>4</v>
      </c>
      <c r="E69" s="40">
        <v>1</v>
      </c>
      <c r="F69" s="20"/>
      <c r="G69" s="20"/>
      <c r="H69" s="226"/>
      <c r="I69" s="65">
        <f t="shared" si="12"/>
        <v>0</v>
      </c>
      <c r="J69" s="65">
        <f t="shared" si="13"/>
        <v>0</v>
      </c>
      <c r="K69" s="65">
        <f t="shared" si="14"/>
        <v>0</v>
      </c>
    </row>
    <row r="70" spans="1:13" ht="15" customHeight="1" x14ac:dyDescent="0.25">
      <c r="A70" s="232" t="s">
        <v>3420</v>
      </c>
      <c r="B70" s="326" t="s">
        <v>309</v>
      </c>
      <c r="C70" s="326"/>
      <c r="D70" s="3" t="s">
        <v>4</v>
      </c>
      <c r="E70" s="40">
        <v>2</v>
      </c>
      <c r="F70" s="20"/>
      <c r="G70" s="20"/>
      <c r="H70" s="226"/>
      <c r="I70" s="65">
        <f t="shared" si="12"/>
        <v>0</v>
      </c>
      <c r="J70" s="65">
        <f t="shared" si="13"/>
        <v>0</v>
      </c>
      <c r="K70" s="65">
        <f t="shared" si="14"/>
        <v>0</v>
      </c>
    </row>
    <row r="71" spans="1:13" ht="15" customHeight="1" x14ac:dyDescent="0.25">
      <c r="A71" s="232" t="s">
        <v>3421</v>
      </c>
      <c r="B71" s="326" t="s">
        <v>310</v>
      </c>
      <c r="C71" s="326"/>
      <c r="D71" s="3" t="s">
        <v>4</v>
      </c>
      <c r="E71" s="40">
        <v>1</v>
      </c>
      <c r="F71" s="20"/>
      <c r="G71" s="20"/>
      <c r="H71" s="226"/>
      <c r="I71" s="65">
        <f t="shared" si="12"/>
        <v>0</v>
      </c>
      <c r="J71" s="65">
        <f t="shared" si="13"/>
        <v>0</v>
      </c>
      <c r="K71" s="65">
        <f t="shared" si="14"/>
        <v>0</v>
      </c>
    </row>
    <row r="72" spans="1:13" ht="15" customHeight="1" x14ac:dyDescent="0.25">
      <c r="A72" s="232" t="s">
        <v>3422</v>
      </c>
      <c r="B72" s="326" t="s">
        <v>311</v>
      </c>
      <c r="C72" s="326"/>
      <c r="D72" s="3" t="s">
        <v>4</v>
      </c>
      <c r="E72" s="40">
        <v>4</v>
      </c>
      <c r="F72" s="20"/>
      <c r="G72" s="20"/>
      <c r="H72" s="226"/>
      <c r="I72" s="65">
        <f t="shared" si="12"/>
        <v>0</v>
      </c>
      <c r="J72" s="65">
        <f t="shared" si="13"/>
        <v>0</v>
      </c>
      <c r="K72" s="65">
        <f t="shared" si="14"/>
        <v>0</v>
      </c>
    </row>
    <row r="73" spans="1:13" ht="15" customHeight="1" x14ac:dyDescent="0.25">
      <c r="A73" s="232" t="s">
        <v>3423</v>
      </c>
      <c r="B73" s="326" t="s">
        <v>312</v>
      </c>
      <c r="C73" s="326"/>
      <c r="D73" s="3" t="s">
        <v>4</v>
      </c>
      <c r="E73" s="40">
        <v>1</v>
      </c>
      <c r="F73" s="20"/>
      <c r="G73" s="20"/>
      <c r="H73" s="226"/>
      <c r="I73" s="65">
        <f t="shared" si="12"/>
        <v>0</v>
      </c>
      <c r="J73" s="65">
        <f t="shared" si="13"/>
        <v>0</v>
      </c>
      <c r="K73" s="65">
        <f t="shared" si="14"/>
        <v>0</v>
      </c>
    </row>
    <row r="74" spans="1:13" ht="15.75" customHeight="1" x14ac:dyDescent="0.25">
      <c r="A74" s="109"/>
      <c r="B74" s="300" t="s">
        <v>1178</v>
      </c>
      <c r="C74" s="300"/>
      <c r="D74" s="18"/>
      <c r="E74" s="18"/>
      <c r="F74" s="2"/>
      <c r="G74" s="2"/>
      <c r="H74" s="224"/>
      <c r="I74" s="46"/>
      <c r="J74" s="46"/>
      <c r="K74" s="47"/>
    </row>
    <row r="75" spans="1:13" ht="15" customHeight="1" x14ac:dyDescent="0.25">
      <c r="A75" s="232" t="s">
        <v>3424</v>
      </c>
      <c r="B75" s="326" t="s">
        <v>320</v>
      </c>
      <c r="C75" s="326"/>
      <c r="D75" s="3" t="s">
        <v>4</v>
      </c>
      <c r="E75" s="40">
        <v>1</v>
      </c>
      <c r="F75" s="20"/>
      <c r="G75" s="20"/>
      <c r="H75" s="226"/>
      <c r="I75" s="65">
        <f t="shared" ref="I75" si="15">F75*E75</f>
        <v>0</v>
      </c>
      <c r="J75" s="65">
        <f t="shared" ref="J75" si="16">E75*G75</f>
        <v>0</v>
      </c>
      <c r="K75" s="65">
        <f t="shared" ref="K75" si="17">I75+J75</f>
        <v>0</v>
      </c>
    </row>
    <row r="76" spans="1:13" ht="15.75" customHeight="1" x14ac:dyDescent="0.25">
      <c r="A76" s="233"/>
      <c r="B76" s="300" t="s">
        <v>1176</v>
      </c>
      <c r="C76" s="300"/>
      <c r="D76" s="18"/>
      <c r="E76" s="18"/>
      <c r="F76" s="2"/>
      <c r="G76" s="2"/>
      <c r="I76" s="46"/>
      <c r="J76" s="46"/>
      <c r="K76" s="47"/>
    </row>
    <row r="77" spans="1:13" ht="15" customHeight="1" x14ac:dyDescent="0.25">
      <c r="A77" s="231" t="s">
        <v>3425</v>
      </c>
      <c r="B77" s="328" t="s">
        <v>318</v>
      </c>
      <c r="C77" s="328"/>
      <c r="D77" s="3" t="s">
        <v>4</v>
      </c>
      <c r="E77" s="40">
        <v>1</v>
      </c>
      <c r="F77" s="20"/>
      <c r="G77" s="20"/>
      <c r="I77" s="65">
        <f t="shared" ref="I77" si="18">F77*E77</f>
        <v>0</v>
      </c>
      <c r="J77" s="65">
        <f t="shared" ref="J77" si="19">E77*G77</f>
        <v>0</v>
      </c>
      <c r="K77" s="65">
        <f t="shared" ref="K77" si="20">I77+J77</f>
        <v>0</v>
      </c>
      <c r="M77" s="210"/>
    </row>
    <row r="78" spans="1:13" ht="15" customHeight="1" x14ac:dyDescent="0.25">
      <c r="A78" s="231" t="s">
        <v>3426</v>
      </c>
      <c r="B78" s="328" t="s">
        <v>319</v>
      </c>
      <c r="C78" s="328"/>
      <c r="D78" s="3" t="s">
        <v>4</v>
      </c>
      <c r="E78" s="40">
        <v>1</v>
      </c>
      <c r="F78" s="20"/>
      <c r="G78" s="20"/>
      <c r="I78" s="65">
        <f t="shared" ref="I78:I107" si="21">F78*E78</f>
        <v>0</v>
      </c>
      <c r="J78" s="65">
        <f t="shared" ref="J78:J107" si="22">E78*G78</f>
        <v>0</v>
      </c>
      <c r="K78" s="65">
        <f t="shared" ref="K78:K107" si="23">I78+J78</f>
        <v>0</v>
      </c>
      <c r="M78" s="210"/>
    </row>
    <row r="79" spans="1:13" ht="15" customHeight="1" x14ac:dyDescent="0.25">
      <c r="A79" s="231" t="s">
        <v>3427</v>
      </c>
      <c r="B79" s="328" t="s">
        <v>315</v>
      </c>
      <c r="C79" s="328"/>
      <c r="D79" s="3" t="s">
        <v>4</v>
      </c>
      <c r="E79" s="40">
        <v>1</v>
      </c>
      <c r="F79" s="20"/>
      <c r="G79" s="20"/>
      <c r="I79" s="65">
        <f t="shared" si="21"/>
        <v>0</v>
      </c>
      <c r="J79" s="65">
        <f t="shared" si="22"/>
        <v>0</v>
      </c>
      <c r="K79" s="65">
        <f t="shared" si="23"/>
        <v>0</v>
      </c>
      <c r="M79" s="210"/>
    </row>
    <row r="80" spans="1:13" ht="15" customHeight="1" x14ac:dyDescent="0.25">
      <c r="A80" s="231" t="s">
        <v>3428</v>
      </c>
      <c r="B80" s="328" t="s">
        <v>287</v>
      </c>
      <c r="C80" s="328"/>
      <c r="D80" s="3" t="s">
        <v>4</v>
      </c>
      <c r="E80" s="40">
        <v>1</v>
      </c>
      <c r="F80" s="20"/>
      <c r="G80" s="20"/>
      <c r="I80" s="65">
        <f t="shared" si="21"/>
        <v>0</v>
      </c>
      <c r="J80" s="65">
        <f t="shared" si="22"/>
        <v>0</v>
      </c>
      <c r="K80" s="65">
        <f t="shared" si="23"/>
        <v>0</v>
      </c>
      <c r="M80" s="210"/>
    </row>
    <row r="81" spans="1:13" ht="15" customHeight="1" x14ac:dyDescent="0.25">
      <c r="A81" s="231" t="s">
        <v>3429</v>
      </c>
      <c r="B81" s="328" t="s">
        <v>288</v>
      </c>
      <c r="C81" s="328"/>
      <c r="D81" s="3" t="s">
        <v>4</v>
      </c>
      <c r="E81" s="40">
        <v>2</v>
      </c>
      <c r="F81" s="20"/>
      <c r="G81" s="20"/>
      <c r="I81" s="65">
        <f t="shared" si="21"/>
        <v>0</v>
      </c>
      <c r="J81" s="65">
        <f t="shared" si="22"/>
        <v>0</v>
      </c>
      <c r="K81" s="65">
        <f t="shared" si="23"/>
        <v>0</v>
      </c>
      <c r="M81" s="210"/>
    </row>
    <row r="82" spans="1:13" ht="15" customHeight="1" x14ac:dyDescent="0.25">
      <c r="A82" s="231" t="s">
        <v>3430</v>
      </c>
      <c r="B82" s="328" t="s">
        <v>289</v>
      </c>
      <c r="C82" s="328"/>
      <c r="D82" s="3" t="s">
        <v>4</v>
      </c>
      <c r="E82" s="40">
        <v>1</v>
      </c>
      <c r="F82" s="20"/>
      <c r="G82" s="20"/>
      <c r="I82" s="65">
        <f t="shared" si="21"/>
        <v>0</v>
      </c>
      <c r="J82" s="65">
        <f t="shared" si="22"/>
        <v>0</v>
      </c>
      <c r="K82" s="65">
        <f t="shared" si="23"/>
        <v>0</v>
      </c>
      <c r="M82" s="210"/>
    </row>
    <row r="83" spans="1:13" ht="15" customHeight="1" x14ac:dyDescent="0.25">
      <c r="A83" s="231" t="s">
        <v>3431</v>
      </c>
      <c r="B83" s="328" t="s">
        <v>290</v>
      </c>
      <c r="C83" s="328"/>
      <c r="D83" s="3" t="s">
        <v>4</v>
      </c>
      <c r="E83" s="40">
        <v>1</v>
      </c>
      <c r="F83" s="20"/>
      <c r="G83" s="20"/>
      <c r="I83" s="65">
        <f t="shared" si="21"/>
        <v>0</v>
      </c>
      <c r="J83" s="65">
        <f t="shared" si="22"/>
        <v>0</v>
      </c>
      <c r="K83" s="65">
        <f t="shared" si="23"/>
        <v>0</v>
      </c>
      <c r="M83" s="210"/>
    </row>
    <row r="84" spans="1:13" ht="15" customHeight="1" x14ac:dyDescent="0.25">
      <c r="A84" s="231" t="s">
        <v>3432</v>
      </c>
      <c r="B84" s="328" t="s">
        <v>291</v>
      </c>
      <c r="C84" s="328"/>
      <c r="D84" s="3" t="s">
        <v>4</v>
      </c>
      <c r="E84" s="40">
        <v>15</v>
      </c>
      <c r="F84" s="20"/>
      <c r="G84" s="20"/>
      <c r="I84" s="65">
        <f t="shared" si="21"/>
        <v>0</v>
      </c>
      <c r="J84" s="65">
        <f t="shared" si="22"/>
        <v>0</v>
      </c>
      <c r="K84" s="65">
        <f t="shared" si="23"/>
        <v>0</v>
      </c>
      <c r="M84" s="210"/>
    </row>
    <row r="85" spans="1:13" ht="15" customHeight="1" x14ac:dyDescent="0.25">
      <c r="A85" s="231" t="s">
        <v>3433</v>
      </c>
      <c r="B85" s="328" t="s">
        <v>289</v>
      </c>
      <c r="C85" s="328"/>
      <c r="D85" s="3" t="s">
        <v>4</v>
      </c>
      <c r="E85" s="40">
        <v>6</v>
      </c>
      <c r="F85" s="20"/>
      <c r="G85" s="20"/>
      <c r="I85" s="65">
        <f t="shared" si="21"/>
        <v>0</v>
      </c>
      <c r="J85" s="65">
        <f t="shared" si="22"/>
        <v>0</v>
      </c>
      <c r="K85" s="65">
        <f t="shared" si="23"/>
        <v>0</v>
      </c>
      <c r="M85" s="210"/>
    </row>
    <row r="86" spans="1:13" ht="15" customHeight="1" x14ac:dyDescent="0.25">
      <c r="A86" s="231" t="s">
        <v>3434</v>
      </c>
      <c r="B86" s="328" t="s">
        <v>290</v>
      </c>
      <c r="C86" s="328"/>
      <c r="D86" s="3" t="s">
        <v>4</v>
      </c>
      <c r="E86" s="40">
        <v>3</v>
      </c>
      <c r="F86" s="20"/>
      <c r="G86" s="20"/>
      <c r="I86" s="65">
        <f t="shared" si="21"/>
        <v>0</v>
      </c>
      <c r="J86" s="65">
        <f t="shared" si="22"/>
        <v>0</v>
      </c>
      <c r="K86" s="65">
        <f t="shared" si="23"/>
        <v>0</v>
      </c>
      <c r="M86" s="210"/>
    </row>
    <row r="87" spans="1:13" ht="15" customHeight="1" x14ac:dyDescent="0.25">
      <c r="A87" s="231" t="s">
        <v>3435</v>
      </c>
      <c r="B87" s="328" t="s">
        <v>292</v>
      </c>
      <c r="C87" s="328"/>
      <c r="D87" s="3" t="s">
        <v>4</v>
      </c>
      <c r="E87" s="40">
        <v>18</v>
      </c>
      <c r="F87" s="20"/>
      <c r="G87" s="20"/>
      <c r="I87" s="65">
        <f t="shared" si="21"/>
        <v>0</v>
      </c>
      <c r="J87" s="65">
        <f t="shared" si="22"/>
        <v>0</v>
      </c>
      <c r="K87" s="65">
        <f t="shared" si="23"/>
        <v>0</v>
      </c>
      <c r="M87" s="210"/>
    </row>
    <row r="88" spans="1:13" ht="15" customHeight="1" x14ac:dyDescent="0.25">
      <c r="A88" s="231" t="s">
        <v>3436</v>
      </c>
      <c r="B88" s="328" t="s">
        <v>293</v>
      </c>
      <c r="C88" s="328"/>
      <c r="D88" s="3" t="s">
        <v>4</v>
      </c>
      <c r="E88" s="40">
        <v>18</v>
      </c>
      <c r="F88" s="20"/>
      <c r="G88" s="20"/>
      <c r="I88" s="65">
        <f t="shared" si="21"/>
        <v>0</v>
      </c>
      <c r="J88" s="65">
        <f t="shared" si="22"/>
        <v>0</v>
      </c>
      <c r="K88" s="65">
        <f t="shared" si="23"/>
        <v>0</v>
      </c>
      <c r="M88" s="210"/>
    </row>
    <row r="89" spans="1:13" ht="15" customHeight="1" x14ac:dyDescent="0.25">
      <c r="A89" s="231" t="s">
        <v>3437</v>
      </c>
      <c r="B89" s="328" t="s">
        <v>294</v>
      </c>
      <c r="C89" s="328"/>
      <c r="D89" s="3" t="s">
        <v>4</v>
      </c>
      <c r="E89" s="40">
        <v>1</v>
      </c>
      <c r="F89" s="20"/>
      <c r="G89" s="20"/>
      <c r="I89" s="65">
        <f t="shared" si="21"/>
        <v>0</v>
      </c>
      <c r="J89" s="65">
        <f t="shared" si="22"/>
        <v>0</v>
      </c>
      <c r="K89" s="65">
        <f t="shared" si="23"/>
        <v>0</v>
      </c>
      <c r="M89" s="210"/>
    </row>
    <row r="90" spans="1:13" ht="15" customHeight="1" x14ac:dyDescent="0.25">
      <c r="A90" s="231" t="s">
        <v>3438</v>
      </c>
      <c r="B90" s="328" t="s">
        <v>295</v>
      </c>
      <c r="C90" s="328"/>
      <c r="D90" s="3" t="s">
        <v>4</v>
      </c>
      <c r="E90" s="40">
        <v>2</v>
      </c>
      <c r="F90" s="20"/>
      <c r="G90" s="20"/>
      <c r="I90" s="65">
        <f t="shared" si="21"/>
        <v>0</v>
      </c>
      <c r="J90" s="65">
        <f t="shared" si="22"/>
        <v>0</v>
      </c>
      <c r="K90" s="65">
        <f t="shared" si="23"/>
        <v>0</v>
      </c>
      <c r="M90" s="210"/>
    </row>
    <row r="91" spans="1:13" ht="15" customHeight="1" x14ac:dyDescent="0.25">
      <c r="A91" s="231" t="s">
        <v>3439</v>
      </c>
      <c r="B91" s="328" t="s">
        <v>296</v>
      </c>
      <c r="C91" s="328"/>
      <c r="D91" s="3" t="s">
        <v>4</v>
      </c>
      <c r="E91" s="40">
        <v>6</v>
      </c>
      <c r="F91" s="20"/>
      <c r="G91" s="20"/>
      <c r="I91" s="65">
        <f t="shared" si="21"/>
        <v>0</v>
      </c>
      <c r="J91" s="65">
        <f t="shared" si="22"/>
        <v>0</v>
      </c>
      <c r="K91" s="65">
        <f t="shared" si="23"/>
        <v>0</v>
      </c>
      <c r="M91" s="210"/>
    </row>
    <row r="92" spans="1:13" ht="15" customHeight="1" x14ac:dyDescent="0.25">
      <c r="A92" s="231" t="s">
        <v>3440</v>
      </c>
      <c r="B92" s="328" t="s">
        <v>297</v>
      </c>
      <c r="C92" s="328"/>
      <c r="D92" s="3" t="s">
        <v>4</v>
      </c>
      <c r="E92" s="40">
        <v>6</v>
      </c>
      <c r="F92" s="20"/>
      <c r="G92" s="20"/>
      <c r="I92" s="65">
        <f t="shared" si="21"/>
        <v>0</v>
      </c>
      <c r="J92" s="65">
        <f t="shared" si="22"/>
        <v>0</v>
      </c>
      <c r="K92" s="65">
        <f t="shared" si="23"/>
        <v>0</v>
      </c>
      <c r="M92" s="210"/>
    </row>
    <row r="93" spans="1:13" ht="15" customHeight="1" x14ac:dyDescent="0.25">
      <c r="A93" s="231" t="s">
        <v>3441</v>
      </c>
      <c r="B93" s="328" t="s">
        <v>298</v>
      </c>
      <c r="C93" s="328"/>
      <c r="D93" s="3" t="s">
        <v>4</v>
      </c>
      <c r="E93" s="40">
        <v>3</v>
      </c>
      <c r="F93" s="20"/>
      <c r="G93" s="20"/>
      <c r="I93" s="65">
        <f t="shared" si="21"/>
        <v>0</v>
      </c>
      <c r="J93" s="65">
        <f t="shared" si="22"/>
        <v>0</v>
      </c>
      <c r="K93" s="65">
        <f t="shared" si="23"/>
        <v>0</v>
      </c>
      <c r="M93" s="210"/>
    </row>
    <row r="94" spans="1:13" ht="15" customHeight="1" x14ac:dyDescent="0.25">
      <c r="A94" s="231" t="s">
        <v>3442</v>
      </c>
      <c r="B94" s="328" t="s">
        <v>299</v>
      </c>
      <c r="C94" s="328"/>
      <c r="D94" s="3" t="s">
        <v>4</v>
      </c>
      <c r="E94" s="40">
        <v>1</v>
      </c>
      <c r="F94" s="20"/>
      <c r="G94" s="20"/>
      <c r="I94" s="65">
        <f t="shared" si="21"/>
        <v>0</v>
      </c>
      <c r="J94" s="65">
        <f t="shared" si="22"/>
        <v>0</v>
      </c>
      <c r="K94" s="65">
        <f t="shared" si="23"/>
        <v>0</v>
      </c>
      <c r="M94" s="210"/>
    </row>
    <row r="95" spans="1:13" ht="15" customHeight="1" x14ac:dyDescent="0.25">
      <c r="A95" s="231" t="s">
        <v>3443</v>
      </c>
      <c r="B95" s="328" t="s">
        <v>300</v>
      </c>
      <c r="C95" s="328"/>
      <c r="D95" s="3" t="s">
        <v>4</v>
      </c>
      <c r="E95" s="40">
        <v>1</v>
      </c>
      <c r="F95" s="20"/>
      <c r="G95" s="20"/>
      <c r="I95" s="65">
        <f t="shared" si="21"/>
        <v>0</v>
      </c>
      <c r="J95" s="65">
        <f t="shared" si="22"/>
        <v>0</v>
      </c>
      <c r="K95" s="65">
        <f t="shared" si="23"/>
        <v>0</v>
      </c>
      <c r="M95" s="210"/>
    </row>
    <row r="96" spans="1:13" ht="15" customHeight="1" x14ac:dyDescent="0.25">
      <c r="A96" s="231" t="s">
        <v>3444</v>
      </c>
      <c r="B96" s="328" t="s">
        <v>301</v>
      </c>
      <c r="C96" s="328"/>
      <c r="D96" s="3" t="s">
        <v>4</v>
      </c>
      <c r="E96" s="40">
        <v>1</v>
      </c>
      <c r="F96" s="20"/>
      <c r="G96" s="20"/>
      <c r="I96" s="65">
        <f t="shared" si="21"/>
        <v>0</v>
      </c>
      <c r="J96" s="65">
        <f t="shared" si="22"/>
        <v>0</v>
      </c>
      <c r="K96" s="65">
        <f t="shared" si="23"/>
        <v>0</v>
      </c>
      <c r="M96" s="210"/>
    </row>
    <row r="97" spans="1:13" ht="15" customHeight="1" x14ac:dyDescent="0.25">
      <c r="A97" s="231" t="s">
        <v>3445</v>
      </c>
      <c r="B97" s="328" t="s">
        <v>302</v>
      </c>
      <c r="C97" s="328"/>
      <c r="D97" s="3" t="s">
        <v>4</v>
      </c>
      <c r="E97" s="40">
        <v>1</v>
      </c>
      <c r="F97" s="20"/>
      <c r="G97" s="20"/>
      <c r="I97" s="65">
        <f t="shared" si="21"/>
        <v>0</v>
      </c>
      <c r="J97" s="65">
        <f t="shared" si="22"/>
        <v>0</v>
      </c>
      <c r="K97" s="65">
        <f t="shared" si="23"/>
        <v>0</v>
      </c>
      <c r="M97" s="210"/>
    </row>
    <row r="98" spans="1:13" ht="15" customHeight="1" x14ac:dyDescent="0.25">
      <c r="A98" s="231" t="s">
        <v>3446</v>
      </c>
      <c r="B98" s="328" t="s">
        <v>303</v>
      </c>
      <c r="C98" s="328"/>
      <c r="D98" s="3" t="s">
        <v>4</v>
      </c>
      <c r="E98" s="40">
        <v>1</v>
      </c>
      <c r="F98" s="20"/>
      <c r="G98" s="20"/>
      <c r="I98" s="65">
        <f t="shared" si="21"/>
        <v>0</v>
      </c>
      <c r="J98" s="65">
        <f t="shared" si="22"/>
        <v>0</v>
      </c>
      <c r="K98" s="65">
        <f t="shared" si="23"/>
        <v>0</v>
      </c>
      <c r="M98" s="210"/>
    </row>
    <row r="99" spans="1:13" ht="15" customHeight="1" x14ac:dyDescent="0.25">
      <c r="A99" s="231" t="s">
        <v>3447</v>
      </c>
      <c r="B99" s="328" t="s">
        <v>304</v>
      </c>
      <c r="C99" s="328"/>
      <c r="D99" s="3" t="s">
        <v>4</v>
      </c>
      <c r="E99" s="40">
        <v>1</v>
      </c>
      <c r="F99" s="20"/>
      <c r="G99" s="20"/>
      <c r="I99" s="65">
        <f t="shared" si="21"/>
        <v>0</v>
      </c>
      <c r="J99" s="65">
        <f t="shared" si="22"/>
        <v>0</v>
      </c>
      <c r="K99" s="65">
        <f t="shared" si="23"/>
        <v>0</v>
      </c>
      <c r="M99" s="210"/>
    </row>
    <row r="100" spans="1:13" ht="15" customHeight="1" x14ac:dyDescent="0.25">
      <c r="A100" s="231" t="s">
        <v>3448</v>
      </c>
      <c r="B100" s="328" t="s">
        <v>305</v>
      </c>
      <c r="C100" s="328"/>
      <c r="D100" s="3" t="s">
        <v>4</v>
      </c>
      <c r="E100" s="40">
        <v>30</v>
      </c>
      <c r="F100" s="20"/>
      <c r="G100" s="20"/>
      <c r="I100" s="65">
        <f t="shared" si="21"/>
        <v>0</v>
      </c>
      <c r="J100" s="65">
        <f t="shared" si="22"/>
        <v>0</v>
      </c>
      <c r="K100" s="65">
        <f t="shared" si="23"/>
        <v>0</v>
      </c>
      <c r="M100" s="210"/>
    </row>
    <row r="101" spans="1:13" ht="15" customHeight="1" x14ac:dyDescent="0.25">
      <c r="A101" s="231" t="s">
        <v>3449</v>
      </c>
      <c r="B101" s="328" t="s">
        <v>306</v>
      </c>
      <c r="C101" s="328"/>
      <c r="D101" s="3" t="s">
        <v>4</v>
      </c>
      <c r="E101" s="40">
        <v>16</v>
      </c>
      <c r="F101" s="20"/>
      <c r="G101" s="20"/>
      <c r="I101" s="65">
        <f t="shared" si="21"/>
        <v>0</v>
      </c>
      <c r="J101" s="65">
        <f t="shared" si="22"/>
        <v>0</v>
      </c>
      <c r="K101" s="65">
        <f t="shared" si="23"/>
        <v>0</v>
      </c>
      <c r="M101" s="210"/>
    </row>
    <row r="102" spans="1:13" ht="15" customHeight="1" x14ac:dyDescent="0.25">
      <c r="A102" s="231" t="s">
        <v>3450</v>
      </c>
      <c r="B102" s="328" t="s">
        <v>307</v>
      </c>
      <c r="C102" s="328"/>
      <c r="D102" s="3" t="s">
        <v>4</v>
      </c>
      <c r="E102" s="40">
        <v>24</v>
      </c>
      <c r="F102" s="20"/>
      <c r="G102" s="20"/>
      <c r="I102" s="65">
        <f t="shared" si="21"/>
        <v>0</v>
      </c>
      <c r="J102" s="65">
        <f t="shared" si="22"/>
        <v>0</v>
      </c>
      <c r="K102" s="65">
        <f t="shared" si="23"/>
        <v>0</v>
      </c>
      <c r="M102" s="210"/>
    </row>
    <row r="103" spans="1:13" ht="15" customHeight="1" x14ac:dyDescent="0.25">
      <c r="A103" s="231" t="s">
        <v>3451</v>
      </c>
      <c r="B103" s="328" t="s">
        <v>308</v>
      </c>
      <c r="C103" s="328"/>
      <c r="D103" s="3" t="s">
        <v>4</v>
      </c>
      <c r="E103" s="40">
        <v>3</v>
      </c>
      <c r="F103" s="20"/>
      <c r="G103" s="20"/>
      <c r="I103" s="65">
        <f t="shared" si="21"/>
        <v>0</v>
      </c>
      <c r="J103" s="65">
        <f t="shared" si="22"/>
        <v>0</v>
      </c>
      <c r="K103" s="65">
        <f t="shared" si="23"/>
        <v>0</v>
      </c>
      <c r="M103" s="210"/>
    </row>
    <row r="104" spans="1:13" ht="15" customHeight="1" x14ac:dyDescent="0.25">
      <c r="A104" s="231" t="s">
        <v>3452</v>
      </c>
      <c r="B104" s="328" t="s">
        <v>309</v>
      </c>
      <c r="C104" s="328"/>
      <c r="D104" s="3" t="s">
        <v>4</v>
      </c>
      <c r="E104" s="40">
        <v>2</v>
      </c>
      <c r="F104" s="20"/>
      <c r="G104" s="20"/>
      <c r="I104" s="65">
        <f t="shared" si="21"/>
        <v>0</v>
      </c>
      <c r="J104" s="65">
        <f t="shared" si="22"/>
        <v>0</v>
      </c>
      <c r="K104" s="65">
        <f t="shared" si="23"/>
        <v>0</v>
      </c>
      <c r="M104" s="210"/>
    </row>
    <row r="105" spans="1:13" ht="15" customHeight="1" x14ac:dyDescent="0.25">
      <c r="A105" s="231" t="s">
        <v>3453</v>
      </c>
      <c r="B105" s="328" t="s">
        <v>310</v>
      </c>
      <c r="C105" s="328"/>
      <c r="D105" s="3" t="s">
        <v>4</v>
      </c>
      <c r="E105" s="40">
        <v>9</v>
      </c>
      <c r="F105" s="20"/>
      <c r="G105" s="20"/>
      <c r="I105" s="65">
        <f t="shared" si="21"/>
        <v>0</v>
      </c>
      <c r="J105" s="65">
        <f t="shared" si="22"/>
        <v>0</v>
      </c>
      <c r="K105" s="65">
        <f t="shared" si="23"/>
        <v>0</v>
      </c>
      <c r="M105" s="210"/>
    </row>
    <row r="106" spans="1:13" ht="15" customHeight="1" x14ac:dyDescent="0.25">
      <c r="A106" s="231" t="s">
        <v>3454</v>
      </c>
      <c r="B106" s="328" t="s">
        <v>311</v>
      </c>
      <c r="C106" s="328"/>
      <c r="D106" s="3" t="s">
        <v>4</v>
      </c>
      <c r="E106" s="40">
        <v>2</v>
      </c>
      <c r="F106" s="20"/>
      <c r="G106" s="20"/>
      <c r="I106" s="65">
        <f t="shared" si="21"/>
        <v>0</v>
      </c>
      <c r="J106" s="65">
        <f t="shared" si="22"/>
        <v>0</v>
      </c>
      <c r="K106" s="65">
        <f t="shared" si="23"/>
        <v>0</v>
      </c>
      <c r="M106" s="210"/>
    </row>
    <row r="107" spans="1:13" ht="15" customHeight="1" x14ac:dyDescent="0.25">
      <c r="A107" s="231" t="s">
        <v>3455</v>
      </c>
      <c r="B107" s="328" t="s">
        <v>312</v>
      </c>
      <c r="C107" s="328"/>
      <c r="D107" s="3" t="s">
        <v>4</v>
      </c>
      <c r="E107" s="40">
        <v>1</v>
      </c>
      <c r="F107" s="20"/>
      <c r="G107" s="20"/>
      <c r="I107" s="65">
        <f t="shared" si="21"/>
        <v>0</v>
      </c>
      <c r="J107" s="65">
        <f t="shared" si="22"/>
        <v>0</v>
      </c>
      <c r="K107" s="65">
        <f t="shared" si="23"/>
        <v>0</v>
      </c>
      <c r="M107" s="210"/>
    </row>
    <row r="108" spans="1:13" ht="15.75" customHeight="1" x14ac:dyDescent="0.25">
      <c r="A108" s="233"/>
      <c r="B108" s="300" t="s">
        <v>1177</v>
      </c>
      <c r="C108" s="300"/>
      <c r="D108" s="18"/>
      <c r="E108" s="18"/>
      <c r="F108" s="2"/>
      <c r="G108" s="2"/>
      <c r="I108" s="46"/>
      <c r="J108" s="46"/>
      <c r="K108" s="47"/>
    </row>
    <row r="109" spans="1:13" s="222" customFormat="1" ht="15" customHeight="1" x14ac:dyDescent="0.25">
      <c r="A109" s="235" t="s">
        <v>3456</v>
      </c>
      <c r="B109" s="236" t="s">
        <v>1172</v>
      </c>
      <c r="C109" s="236"/>
      <c r="D109" s="237" t="s">
        <v>240</v>
      </c>
      <c r="E109" s="225">
        <v>13</v>
      </c>
      <c r="F109" s="20"/>
      <c r="G109" s="20"/>
      <c r="H109" s="225"/>
      <c r="I109" s="65">
        <f t="shared" ref="I109:I110" si="24">F109*E109</f>
        <v>0</v>
      </c>
      <c r="J109" s="65">
        <f t="shared" ref="J109:J110" si="25">E109*G109</f>
        <v>0</v>
      </c>
      <c r="K109" s="65">
        <f t="shared" ref="K109:K110" si="26">I109+J109</f>
        <v>0</v>
      </c>
    </row>
    <row r="110" spans="1:13" s="222" customFormat="1" ht="15" customHeight="1" x14ac:dyDescent="0.25">
      <c r="A110" s="235" t="s">
        <v>3457</v>
      </c>
      <c r="B110" s="236" t="s">
        <v>408</v>
      </c>
      <c r="C110" s="236"/>
      <c r="D110" s="237" t="s">
        <v>4</v>
      </c>
      <c r="E110" s="225">
        <v>13</v>
      </c>
      <c r="F110" s="20"/>
      <c r="G110" s="20"/>
      <c r="H110" s="225"/>
      <c r="I110" s="65">
        <f t="shared" si="24"/>
        <v>0</v>
      </c>
      <c r="J110" s="65">
        <f t="shared" si="25"/>
        <v>0</v>
      </c>
      <c r="K110" s="65">
        <f t="shared" si="26"/>
        <v>0</v>
      </c>
    </row>
    <row r="111" spans="1:13" ht="15" customHeight="1" x14ac:dyDescent="0.25">
      <c r="A111" s="118"/>
      <c r="B111" s="211" t="s">
        <v>440</v>
      </c>
      <c r="C111" s="211"/>
      <c r="D111" s="62"/>
      <c r="E111" s="62"/>
      <c r="F111" s="61"/>
      <c r="G111" s="61"/>
      <c r="H111" s="225"/>
      <c r="I111" s="63"/>
      <c r="J111" s="63"/>
      <c r="K111" s="63"/>
    </row>
    <row r="112" spans="1:13" ht="15" customHeight="1" x14ac:dyDescent="0.25">
      <c r="A112" s="230" t="s">
        <v>3458</v>
      </c>
      <c r="B112" s="203" t="s">
        <v>441</v>
      </c>
      <c r="C112" s="203" t="s">
        <v>442</v>
      </c>
      <c r="D112" s="3" t="s">
        <v>1</v>
      </c>
      <c r="E112" s="23">
        <v>30</v>
      </c>
      <c r="F112" s="20"/>
      <c r="G112" s="20"/>
      <c r="H112" s="227"/>
      <c r="I112" s="65">
        <f t="shared" ref="I112" si="27">F112*E112</f>
        <v>0</v>
      </c>
      <c r="J112" s="65">
        <f t="shared" ref="J112" si="28">E112*G112</f>
        <v>0</v>
      </c>
      <c r="K112" s="65">
        <f t="shared" ref="K112" si="29">I112+J112</f>
        <v>0</v>
      </c>
    </row>
    <row r="113" spans="1:11" ht="15" customHeight="1" x14ac:dyDescent="0.25">
      <c r="A113" s="230" t="s">
        <v>3459</v>
      </c>
      <c r="B113" s="203" t="s">
        <v>443</v>
      </c>
      <c r="C113" s="203" t="s">
        <v>444</v>
      </c>
      <c r="D113" s="3" t="s">
        <v>1</v>
      </c>
      <c r="E113" s="23">
        <v>190</v>
      </c>
      <c r="F113" s="20"/>
      <c r="G113" s="20"/>
      <c r="H113" s="227"/>
      <c r="I113" s="65">
        <f t="shared" ref="I113:I135" si="30">F113*E113</f>
        <v>0</v>
      </c>
      <c r="J113" s="65">
        <f t="shared" ref="J113:J135" si="31">E113*G113</f>
        <v>0</v>
      </c>
      <c r="K113" s="65">
        <f t="shared" ref="K113:K135" si="32">I113+J113</f>
        <v>0</v>
      </c>
    </row>
    <row r="114" spans="1:11" ht="15" customHeight="1" x14ac:dyDescent="0.25">
      <c r="A114" s="230" t="s">
        <v>3460</v>
      </c>
      <c r="B114" s="203" t="s">
        <v>445</v>
      </c>
      <c r="C114" s="203" t="s">
        <v>446</v>
      </c>
      <c r="D114" s="3" t="s">
        <v>1</v>
      </c>
      <c r="E114" s="23">
        <v>410</v>
      </c>
      <c r="F114" s="20"/>
      <c r="G114" s="20"/>
      <c r="H114" s="227"/>
      <c r="I114" s="65">
        <f t="shared" si="30"/>
        <v>0</v>
      </c>
      <c r="J114" s="65">
        <f t="shared" si="31"/>
        <v>0</v>
      </c>
      <c r="K114" s="65">
        <f t="shared" si="32"/>
        <v>0</v>
      </c>
    </row>
    <row r="115" spans="1:11" ht="15" customHeight="1" x14ac:dyDescent="0.25">
      <c r="A115" s="230" t="s">
        <v>3461</v>
      </c>
      <c r="B115" s="203" t="s">
        <v>447</v>
      </c>
      <c r="C115" s="203" t="s">
        <v>448</v>
      </c>
      <c r="D115" s="3" t="s">
        <v>1</v>
      </c>
      <c r="E115" s="23">
        <v>40</v>
      </c>
      <c r="F115" s="20"/>
      <c r="G115" s="20"/>
      <c r="H115" s="227"/>
      <c r="I115" s="65">
        <f t="shared" si="30"/>
        <v>0</v>
      </c>
      <c r="J115" s="65">
        <f t="shared" si="31"/>
        <v>0</v>
      </c>
      <c r="K115" s="65">
        <f t="shared" si="32"/>
        <v>0</v>
      </c>
    </row>
    <row r="116" spans="1:11" ht="15" customHeight="1" x14ac:dyDescent="0.25">
      <c r="A116" s="230" t="s">
        <v>3462</v>
      </c>
      <c r="B116" s="203" t="s">
        <v>449</v>
      </c>
      <c r="C116" s="203" t="s">
        <v>450</v>
      </c>
      <c r="D116" s="3" t="s">
        <v>1</v>
      </c>
      <c r="E116" s="23">
        <v>95</v>
      </c>
      <c r="F116" s="20"/>
      <c r="G116" s="20"/>
      <c r="H116" s="227"/>
      <c r="I116" s="65">
        <f t="shared" si="30"/>
        <v>0</v>
      </c>
      <c r="J116" s="65">
        <f t="shared" si="31"/>
        <v>0</v>
      </c>
      <c r="K116" s="65">
        <f t="shared" si="32"/>
        <v>0</v>
      </c>
    </row>
    <row r="117" spans="1:11" ht="15" customHeight="1" x14ac:dyDescent="0.25">
      <c r="A117" s="230" t="s">
        <v>3463</v>
      </c>
      <c r="B117" s="203" t="s">
        <v>451</v>
      </c>
      <c r="C117" s="203" t="s">
        <v>452</v>
      </c>
      <c r="D117" s="3" t="s">
        <v>1</v>
      </c>
      <c r="E117" s="23">
        <v>50</v>
      </c>
      <c r="F117" s="20"/>
      <c r="G117" s="20"/>
      <c r="H117" s="227"/>
      <c r="I117" s="65">
        <f t="shared" si="30"/>
        <v>0</v>
      </c>
      <c r="J117" s="65">
        <f t="shared" si="31"/>
        <v>0</v>
      </c>
      <c r="K117" s="65">
        <f t="shared" si="32"/>
        <v>0</v>
      </c>
    </row>
    <row r="118" spans="1:11" ht="15" customHeight="1" x14ac:dyDescent="0.25">
      <c r="A118" s="230" t="s">
        <v>3464</v>
      </c>
      <c r="B118" s="203" t="s">
        <v>453</v>
      </c>
      <c r="C118" s="203" t="s">
        <v>454</v>
      </c>
      <c r="D118" s="3" t="s">
        <v>1</v>
      </c>
      <c r="E118" s="23">
        <v>1055</v>
      </c>
      <c r="F118" s="20"/>
      <c r="G118" s="20"/>
      <c r="H118" s="227"/>
      <c r="I118" s="65">
        <f t="shared" si="30"/>
        <v>0</v>
      </c>
      <c r="J118" s="65">
        <f t="shared" si="31"/>
        <v>0</v>
      </c>
      <c r="K118" s="65">
        <f t="shared" si="32"/>
        <v>0</v>
      </c>
    </row>
    <row r="119" spans="1:11" ht="15" customHeight="1" x14ac:dyDescent="0.25">
      <c r="A119" s="230" t="s">
        <v>3465</v>
      </c>
      <c r="B119" s="203" t="s">
        <v>455</v>
      </c>
      <c r="C119" s="203" t="s">
        <v>456</v>
      </c>
      <c r="D119" s="3" t="s">
        <v>1</v>
      </c>
      <c r="E119" s="23">
        <v>355</v>
      </c>
      <c r="F119" s="20"/>
      <c r="G119" s="20"/>
      <c r="H119" s="227"/>
      <c r="I119" s="65">
        <f t="shared" si="30"/>
        <v>0</v>
      </c>
      <c r="J119" s="65">
        <f t="shared" si="31"/>
        <v>0</v>
      </c>
      <c r="K119" s="65">
        <f t="shared" si="32"/>
        <v>0</v>
      </c>
    </row>
    <row r="120" spans="1:11" ht="15" customHeight="1" x14ac:dyDescent="0.25">
      <c r="A120" s="230" t="s">
        <v>3466</v>
      </c>
      <c r="B120" s="203" t="s">
        <v>457</v>
      </c>
      <c r="C120" s="203" t="s">
        <v>458</v>
      </c>
      <c r="D120" s="3" t="s">
        <v>1</v>
      </c>
      <c r="E120" s="23">
        <v>180</v>
      </c>
      <c r="F120" s="20"/>
      <c r="G120" s="20"/>
      <c r="H120" s="227"/>
      <c r="I120" s="65">
        <f t="shared" si="30"/>
        <v>0</v>
      </c>
      <c r="J120" s="65">
        <f t="shared" si="31"/>
        <v>0</v>
      </c>
      <c r="K120" s="65">
        <f t="shared" si="32"/>
        <v>0</v>
      </c>
    </row>
    <row r="121" spans="1:11" ht="15" customHeight="1" x14ac:dyDescent="0.25">
      <c r="A121" s="230" t="s">
        <v>3467</v>
      </c>
      <c r="B121" s="203" t="s">
        <v>459</v>
      </c>
      <c r="C121" s="203" t="s">
        <v>460</v>
      </c>
      <c r="D121" s="3" t="s">
        <v>1</v>
      </c>
      <c r="E121" s="23">
        <v>160</v>
      </c>
      <c r="F121" s="20"/>
      <c r="G121" s="20"/>
      <c r="H121" s="227"/>
      <c r="I121" s="65">
        <f t="shared" si="30"/>
        <v>0</v>
      </c>
      <c r="J121" s="65">
        <f t="shared" si="31"/>
        <v>0</v>
      </c>
      <c r="K121" s="65">
        <f t="shared" si="32"/>
        <v>0</v>
      </c>
    </row>
    <row r="122" spans="1:11" ht="15" customHeight="1" x14ac:dyDescent="0.25">
      <c r="A122" s="230" t="s">
        <v>3468</v>
      </c>
      <c r="B122" s="203" t="s">
        <v>461</v>
      </c>
      <c r="C122" s="203" t="s">
        <v>462</v>
      </c>
      <c r="D122" s="3" t="s">
        <v>1</v>
      </c>
      <c r="E122" s="23">
        <v>235</v>
      </c>
      <c r="F122" s="20"/>
      <c r="G122" s="20"/>
      <c r="H122" s="227"/>
      <c r="I122" s="65">
        <f t="shared" si="30"/>
        <v>0</v>
      </c>
      <c r="J122" s="65">
        <f t="shared" si="31"/>
        <v>0</v>
      </c>
      <c r="K122" s="65">
        <f t="shared" si="32"/>
        <v>0</v>
      </c>
    </row>
    <row r="123" spans="1:11" ht="15" customHeight="1" x14ac:dyDescent="0.25">
      <c r="A123" s="230" t="s">
        <v>3469</v>
      </c>
      <c r="B123" s="203" t="s">
        <v>463</v>
      </c>
      <c r="C123" s="203" t="s">
        <v>464</v>
      </c>
      <c r="D123" s="3" t="s">
        <v>1</v>
      </c>
      <c r="E123" s="23">
        <v>260</v>
      </c>
      <c r="F123" s="20"/>
      <c r="G123" s="20"/>
      <c r="H123" s="227"/>
      <c r="I123" s="65">
        <f t="shared" si="30"/>
        <v>0</v>
      </c>
      <c r="J123" s="65">
        <f t="shared" si="31"/>
        <v>0</v>
      </c>
      <c r="K123" s="65">
        <f t="shared" si="32"/>
        <v>0</v>
      </c>
    </row>
    <row r="124" spans="1:11" ht="15" customHeight="1" x14ac:dyDescent="0.25">
      <c r="A124" s="230" t="s">
        <v>3470</v>
      </c>
      <c r="B124" s="203" t="s">
        <v>465</v>
      </c>
      <c r="C124" s="203" t="s">
        <v>466</v>
      </c>
      <c r="D124" s="3" t="s">
        <v>1</v>
      </c>
      <c r="E124" s="23">
        <v>90</v>
      </c>
      <c r="F124" s="20"/>
      <c r="G124" s="20"/>
      <c r="H124" s="227"/>
      <c r="I124" s="65">
        <f t="shared" si="30"/>
        <v>0</v>
      </c>
      <c r="J124" s="65">
        <f t="shared" si="31"/>
        <v>0</v>
      </c>
      <c r="K124" s="65">
        <f t="shared" si="32"/>
        <v>0</v>
      </c>
    </row>
    <row r="125" spans="1:11" ht="15" customHeight="1" x14ac:dyDescent="0.25">
      <c r="A125" s="230" t="s">
        <v>3471</v>
      </c>
      <c r="B125" s="203" t="s">
        <v>467</v>
      </c>
      <c r="C125" s="203" t="s">
        <v>468</v>
      </c>
      <c r="D125" s="3" t="s">
        <v>1</v>
      </c>
      <c r="E125" s="23">
        <v>2280</v>
      </c>
      <c r="F125" s="20"/>
      <c r="G125" s="20"/>
      <c r="H125" s="227"/>
      <c r="I125" s="65">
        <f t="shared" si="30"/>
        <v>0</v>
      </c>
      <c r="J125" s="65">
        <f t="shared" si="31"/>
        <v>0</v>
      </c>
      <c r="K125" s="65">
        <f t="shared" si="32"/>
        <v>0</v>
      </c>
    </row>
    <row r="126" spans="1:11" ht="15" customHeight="1" x14ac:dyDescent="0.25">
      <c r="A126" s="230" t="s">
        <v>3472</v>
      </c>
      <c r="B126" s="203" t="s">
        <v>469</v>
      </c>
      <c r="C126" s="203" t="s">
        <v>470</v>
      </c>
      <c r="D126" s="3" t="s">
        <v>1</v>
      </c>
      <c r="E126" s="23">
        <v>30</v>
      </c>
      <c r="F126" s="20"/>
      <c r="G126" s="20"/>
      <c r="H126" s="227"/>
      <c r="I126" s="65">
        <f t="shared" si="30"/>
        <v>0</v>
      </c>
      <c r="J126" s="65">
        <f t="shared" si="31"/>
        <v>0</v>
      </c>
      <c r="K126" s="65">
        <f t="shared" si="32"/>
        <v>0</v>
      </c>
    </row>
    <row r="127" spans="1:11" ht="15" customHeight="1" x14ac:dyDescent="0.25">
      <c r="A127" s="230" t="s">
        <v>3473</v>
      </c>
      <c r="B127" s="203" t="s">
        <v>471</v>
      </c>
      <c r="C127" s="203" t="s">
        <v>472</v>
      </c>
      <c r="D127" s="3" t="s">
        <v>1</v>
      </c>
      <c r="E127" s="23">
        <v>75</v>
      </c>
      <c r="F127" s="20"/>
      <c r="G127" s="20"/>
      <c r="H127" s="227"/>
      <c r="I127" s="65">
        <f t="shared" si="30"/>
        <v>0</v>
      </c>
      <c r="J127" s="65">
        <f t="shared" si="31"/>
        <v>0</v>
      </c>
      <c r="K127" s="65">
        <f t="shared" si="32"/>
        <v>0</v>
      </c>
    </row>
    <row r="128" spans="1:11" ht="15" customHeight="1" x14ac:dyDescent="0.25">
      <c r="A128" s="230" t="s">
        <v>3474</v>
      </c>
      <c r="B128" s="203" t="s">
        <v>473</v>
      </c>
      <c r="C128" s="203" t="s">
        <v>474</v>
      </c>
      <c r="D128" s="3" t="s">
        <v>1</v>
      </c>
      <c r="E128" s="23">
        <v>80</v>
      </c>
      <c r="F128" s="20"/>
      <c r="G128" s="20"/>
      <c r="H128" s="227"/>
      <c r="I128" s="65">
        <f t="shared" si="30"/>
        <v>0</v>
      </c>
      <c r="J128" s="65">
        <f t="shared" si="31"/>
        <v>0</v>
      </c>
      <c r="K128" s="65">
        <f t="shared" si="32"/>
        <v>0</v>
      </c>
    </row>
    <row r="129" spans="1:11" ht="15" customHeight="1" x14ac:dyDescent="0.25">
      <c r="A129" s="230" t="s">
        <v>3475</v>
      </c>
      <c r="B129" s="203" t="s">
        <v>475</v>
      </c>
      <c r="C129" s="203" t="s">
        <v>476</v>
      </c>
      <c r="D129" s="3" t="s">
        <v>1</v>
      </c>
      <c r="E129" s="23">
        <v>32</v>
      </c>
      <c r="F129" s="20"/>
      <c r="G129" s="20"/>
      <c r="H129" s="227"/>
      <c r="I129" s="65">
        <f t="shared" si="30"/>
        <v>0</v>
      </c>
      <c r="J129" s="65">
        <f t="shared" si="31"/>
        <v>0</v>
      </c>
      <c r="K129" s="65">
        <f t="shared" si="32"/>
        <v>0</v>
      </c>
    </row>
    <row r="130" spans="1:11" ht="15" customHeight="1" x14ac:dyDescent="0.25">
      <c r="A130" s="230" t="s">
        <v>3476</v>
      </c>
      <c r="B130" s="203" t="s">
        <v>499</v>
      </c>
      <c r="C130" s="203" t="s">
        <v>500</v>
      </c>
      <c r="D130" s="3" t="s">
        <v>1</v>
      </c>
      <c r="E130" s="23">
        <v>25</v>
      </c>
      <c r="F130" s="20"/>
      <c r="G130" s="20"/>
      <c r="H130" s="227"/>
      <c r="I130" s="65">
        <f t="shared" si="30"/>
        <v>0</v>
      </c>
      <c r="J130" s="65">
        <f t="shared" si="31"/>
        <v>0</v>
      </c>
      <c r="K130" s="65">
        <f t="shared" si="32"/>
        <v>0</v>
      </c>
    </row>
    <row r="131" spans="1:11" ht="15" customHeight="1" x14ac:dyDescent="0.25">
      <c r="A131" s="230" t="s">
        <v>3477</v>
      </c>
      <c r="B131" s="203" t="s">
        <v>501</v>
      </c>
      <c r="C131" s="203" t="s">
        <v>502</v>
      </c>
      <c r="D131" s="3" t="s">
        <v>1</v>
      </c>
      <c r="E131" s="23">
        <v>10</v>
      </c>
      <c r="F131" s="20"/>
      <c r="G131" s="20"/>
      <c r="H131" s="227"/>
      <c r="I131" s="65">
        <f t="shared" si="30"/>
        <v>0</v>
      </c>
      <c r="J131" s="65">
        <f t="shared" si="31"/>
        <v>0</v>
      </c>
      <c r="K131" s="65">
        <f t="shared" si="32"/>
        <v>0</v>
      </c>
    </row>
    <row r="132" spans="1:11" ht="15" customHeight="1" x14ac:dyDescent="0.25">
      <c r="A132" s="230" t="s">
        <v>3478</v>
      </c>
      <c r="B132" s="203" t="s">
        <v>503</v>
      </c>
      <c r="C132" s="203" t="s">
        <v>504</v>
      </c>
      <c r="D132" s="3" t="s">
        <v>1</v>
      </c>
      <c r="E132" s="23">
        <v>195</v>
      </c>
      <c r="F132" s="20"/>
      <c r="G132" s="20"/>
      <c r="H132" s="227"/>
      <c r="I132" s="65">
        <f t="shared" si="30"/>
        <v>0</v>
      </c>
      <c r="J132" s="65">
        <f t="shared" si="31"/>
        <v>0</v>
      </c>
      <c r="K132" s="65">
        <f t="shared" si="32"/>
        <v>0</v>
      </c>
    </row>
    <row r="133" spans="1:11" ht="15" customHeight="1" x14ac:dyDescent="0.25">
      <c r="A133" s="230" t="s">
        <v>3479</v>
      </c>
      <c r="B133" s="203" t="s">
        <v>505</v>
      </c>
      <c r="C133" s="203" t="s">
        <v>506</v>
      </c>
      <c r="D133" s="3" t="s">
        <v>1</v>
      </c>
      <c r="E133" s="23">
        <v>130</v>
      </c>
      <c r="F133" s="20"/>
      <c r="G133" s="20"/>
      <c r="H133" s="227"/>
      <c r="I133" s="65">
        <f t="shared" si="30"/>
        <v>0</v>
      </c>
      <c r="J133" s="65">
        <f t="shared" si="31"/>
        <v>0</v>
      </c>
      <c r="K133" s="65">
        <f t="shared" si="32"/>
        <v>0</v>
      </c>
    </row>
    <row r="134" spans="1:11" ht="15" customHeight="1" x14ac:dyDescent="0.25">
      <c r="A134" s="230" t="s">
        <v>3480</v>
      </c>
      <c r="B134" s="203" t="s">
        <v>507</v>
      </c>
      <c r="C134" s="203" t="s">
        <v>508</v>
      </c>
      <c r="D134" s="3" t="s">
        <v>1</v>
      </c>
      <c r="E134" s="23">
        <v>400</v>
      </c>
      <c r="F134" s="20"/>
      <c r="G134" s="20"/>
      <c r="H134" s="227"/>
      <c r="I134" s="65">
        <f t="shared" si="30"/>
        <v>0</v>
      </c>
      <c r="J134" s="65">
        <f t="shared" si="31"/>
        <v>0</v>
      </c>
      <c r="K134" s="65">
        <f t="shared" si="32"/>
        <v>0</v>
      </c>
    </row>
    <row r="135" spans="1:11" ht="15" customHeight="1" x14ac:dyDescent="0.25">
      <c r="A135" s="230" t="s">
        <v>3481</v>
      </c>
      <c r="B135" s="203" t="s">
        <v>513</v>
      </c>
      <c r="C135" s="203"/>
      <c r="D135" s="3" t="s">
        <v>240</v>
      </c>
      <c r="E135" s="23">
        <v>1</v>
      </c>
      <c r="F135" s="20"/>
      <c r="G135" s="20"/>
      <c r="H135" s="227"/>
      <c r="I135" s="65">
        <f t="shared" si="30"/>
        <v>0</v>
      </c>
      <c r="J135" s="65">
        <f t="shared" si="31"/>
        <v>0</v>
      </c>
      <c r="K135" s="65">
        <f t="shared" si="32"/>
        <v>0</v>
      </c>
    </row>
    <row r="136" spans="1:11" ht="15" customHeight="1" x14ac:dyDescent="0.25">
      <c r="A136" s="118"/>
      <c r="B136" s="211" t="s">
        <v>364</v>
      </c>
      <c r="C136" s="211"/>
      <c r="D136" s="62"/>
      <c r="E136" s="62"/>
      <c r="F136" s="61"/>
      <c r="G136" s="61"/>
      <c r="H136" s="225"/>
      <c r="I136" s="63"/>
      <c r="J136" s="63"/>
      <c r="K136" s="63"/>
    </row>
    <row r="137" spans="1:11" ht="15" customHeight="1" x14ac:dyDescent="0.25">
      <c r="A137" s="230" t="s">
        <v>3482</v>
      </c>
      <c r="B137" s="203" t="s">
        <v>514</v>
      </c>
      <c r="C137" s="203"/>
      <c r="D137" s="3" t="s">
        <v>1</v>
      </c>
      <c r="E137" s="4">
        <v>265</v>
      </c>
      <c r="F137" s="20"/>
      <c r="G137" s="20"/>
      <c r="H137" s="225"/>
      <c r="I137" s="65">
        <f t="shared" ref="I137" si="33">F137*E137</f>
        <v>0</v>
      </c>
      <c r="J137" s="65">
        <f t="shared" ref="J137" si="34">E137*G137</f>
        <v>0</v>
      </c>
      <c r="K137" s="65">
        <f t="shared" ref="K137" si="35">I137+J137</f>
        <v>0</v>
      </c>
    </row>
    <row r="138" spans="1:11" ht="15" customHeight="1" x14ac:dyDescent="0.25">
      <c r="A138" s="230" t="s">
        <v>3483</v>
      </c>
      <c r="B138" s="203" t="s">
        <v>515</v>
      </c>
      <c r="C138" s="203"/>
      <c r="D138" s="3" t="s">
        <v>1</v>
      </c>
      <c r="E138" s="4">
        <v>30</v>
      </c>
      <c r="F138" s="20"/>
      <c r="G138" s="20"/>
      <c r="H138" s="225"/>
      <c r="I138" s="65">
        <f t="shared" ref="I138:I149" si="36">F138*E138</f>
        <v>0</v>
      </c>
      <c r="J138" s="65">
        <f t="shared" ref="J138:J149" si="37">E138*G138</f>
        <v>0</v>
      </c>
      <c r="K138" s="65">
        <f t="shared" ref="K138:K149" si="38">I138+J138</f>
        <v>0</v>
      </c>
    </row>
    <row r="139" spans="1:11" ht="15" customHeight="1" x14ac:dyDescent="0.25">
      <c r="A139" s="230" t="s">
        <v>3484</v>
      </c>
      <c r="B139" s="203" t="s">
        <v>516</v>
      </c>
      <c r="C139" s="203"/>
      <c r="D139" s="3" t="s">
        <v>1</v>
      </c>
      <c r="E139" s="4">
        <v>30</v>
      </c>
      <c r="F139" s="20"/>
      <c r="G139" s="20"/>
      <c r="H139" s="225"/>
      <c r="I139" s="65">
        <f t="shared" si="36"/>
        <v>0</v>
      </c>
      <c r="J139" s="65">
        <f t="shared" si="37"/>
        <v>0</v>
      </c>
      <c r="K139" s="65">
        <f t="shared" si="38"/>
        <v>0</v>
      </c>
    </row>
    <row r="140" spans="1:11" ht="15" customHeight="1" x14ac:dyDescent="0.25">
      <c r="A140" s="230" t="s">
        <v>3485</v>
      </c>
      <c r="B140" s="203" t="s">
        <v>517</v>
      </c>
      <c r="C140" s="203"/>
      <c r="D140" s="3" t="s">
        <v>1</v>
      </c>
      <c r="E140" s="4">
        <v>20</v>
      </c>
      <c r="F140" s="20"/>
      <c r="G140" s="20"/>
      <c r="H140" s="225"/>
      <c r="I140" s="65">
        <f t="shared" si="36"/>
        <v>0</v>
      </c>
      <c r="J140" s="65">
        <f t="shared" si="37"/>
        <v>0</v>
      </c>
      <c r="K140" s="65">
        <f t="shared" si="38"/>
        <v>0</v>
      </c>
    </row>
    <row r="141" spans="1:11" ht="15" customHeight="1" x14ac:dyDescent="0.25">
      <c r="A141" s="230" t="s">
        <v>3486</v>
      </c>
      <c r="B141" s="203" t="s">
        <v>518</v>
      </c>
      <c r="C141" s="203"/>
      <c r="D141" s="3" t="s">
        <v>1</v>
      </c>
      <c r="E141" s="4">
        <v>30</v>
      </c>
      <c r="F141" s="20"/>
      <c r="G141" s="20"/>
      <c r="H141" s="225"/>
      <c r="I141" s="65">
        <f t="shared" si="36"/>
        <v>0</v>
      </c>
      <c r="J141" s="65">
        <f t="shared" si="37"/>
        <v>0</v>
      </c>
      <c r="K141" s="65">
        <f t="shared" si="38"/>
        <v>0</v>
      </c>
    </row>
    <row r="142" spans="1:11" ht="15" customHeight="1" x14ac:dyDescent="0.25">
      <c r="A142" s="230" t="s">
        <v>3487</v>
      </c>
      <c r="B142" s="203" t="s">
        <v>519</v>
      </c>
      <c r="C142" s="203"/>
      <c r="D142" s="3" t="s">
        <v>1</v>
      </c>
      <c r="E142" s="4">
        <v>65</v>
      </c>
      <c r="F142" s="20"/>
      <c r="G142" s="20"/>
      <c r="H142" s="225"/>
      <c r="I142" s="65">
        <f t="shared" si="36"/>
        <v>0</v>
      </c>
      <c r="J142" s="65">
        <f t="shared" si="37"/>
        <v>0</v>
      </c>
      <c r="K142" s="65">
        <f t="shared" si="38"/>
        <v>0</v>
      </c>
    </row>
    <row r="143" spans="1:11" ht="15" customHeight="1" x14ac:dyDescent="0.25">
      <c r="A143" s="230" t="s">
        <v>3488</v>
      </c>
      <c r="B143" s="203" t="s">
        <v>520</v>
      </c>
      <c r="C143" s="203"/>
      <c r="D143" s="3" t="s">
        <v>1</v>
      </c>
      <c r="E143" s="4">
        <v>20</v>
      </c>
      <c r="F143" s="20"/>
      <c r="G143" s="20"/>
      <c r="H143" s="225"/>
      <c r="I143" s="65">
        <f t="shared" si="36"/>
        <v>0</v>
      </c>
      <c r="J143" s="65">
        <f t="shared" si="37"/>
        <v>0</v>
      </c>
      <c r="K143" s="65">
        <f t="shared" si="38"/>
        <v>0</v>
      </c>
    </row>
    <row r="144" spans="1:11" ht="15" customHeight="1" x14ac:dyDescent="0.25">
      <c r="A144" s="230" t="s">
        <v>3489</v>
      </c>
      <c r="B144" s="203" t="s">
        <v>521</v>
      </c>
      <c r="C144" s="203"/>
      <c r="D144" s="3" t="s">
        <v>1</v>
      </c>
      <c r="E144" s="4">
        <v>12</v>
      </c>
      <c r="F144" s="20"/>
      <c r="G144" s="20"/>
      <c r="H144" s="225"/>
      <c r="I144" s="65">
        <f t="shared" si="36"/>
        <v>0</v>
      </c>
      <c r="J144" s="65">
        <f t="shared" si="37"/>
        <v>0</v>
      </c>
      <c r="K144" s="65">
        <f t="shared" si="38"/>
        <v>0</v>
      </c>
    </row>
    <row r="145" spans="1:11" ht="15" customHeight="1" x14ac:dyDescent="0.25">
      <c r="A145" s="230" t="s">
        <v>3490</v>
      </c>
      <c r="B145" s="203" t="s">
        <v>522</v>
      </c>
      <c r="C145" s="203"/>
      <c r="D145" s="3" t="s">
        <v>1</v>
      </c>
      <c r="E145" s="4">
        <v>20</v>
      </c>
      <c r="F145" s="20"/>
      <c r="G145" s="20"/>
      <c r="H145" s="225"/>
      <c r="I145" s="65">
        <f t="shared" si="36"/>
        <v>0</v>
      </c>
      <c r="J145" s="65">
        <f t="shared" si="37"/>
        <v>0</v>
      </c>
      <c r="K145" s="65">
        <f t="shared" si="38"/>
        <v>0</v>
      </c>
    </row>
    <row r="146" spans="1:11" ht="15" customHeight="1" x14ac:dyDescent="0.25">
      <c r="A146" s="230" t="s">
        <v>3491</v>
      </c>
      <c r="B146" s="203" t="s">
        <v>523</v>
      </c>
      <c r="C146" s="203"/>
      <c r="D146" s="3" t="s">
        <v>1</v>
      </c>
      <c r="E146" s="4">
        <v>50</v>
      </c>
      <c r="F146" s="20"/>
      <c r="G146" s="20"/>
      <c r="H146" s="225"/>
      <c r="I146" s="65">
        <f t="shared" si="36"/>
        <v>0</v>
      </c>
      <c r="J146" s="65">
        <f t="shared" si="37"/>
        <v>0</v>
      </c>
      <c r="K146" s="65">
        <f t="shared" si="38"/>
        <v>0</v>
      </c>
    </row>
    <row r="147" spans="1:11" ht="15" customHeight="1" x14ac:dyDescent="0.25">
      <c r="A147" s="230" t="s">
        <v>3492</v>
      </c>
      <c r="B147" s="203" t="s">
        <v>524</v>
      </c>
      <c r="C147" s="203"/>
      <c r="D147" s="3" t="s">
        <v>1</v>
      </c>
      <c r="E147" s="4">
        <v>115</v>
      </c>
      <c r="F147" s="20"/>
      <c r="G147" s="20"/>
      <c r="H147" s="225"/>
      <c r="I147" s="65">
        <f t="shared" si="36"/>
        <v>0</v>
      </c>
      <c r="J147" s="65">
        <f t="shared" si="37"/>
        <v>0</v>
      </c>
      <c r="K147" s="65">
        <f t="shared" si="38"/>
        <v>0</v>
      </c>
    </row>
    <row r="148" spans="1:11" ht="15" customHeight="1" x14ac:dyDescent="0.25">
      <c r="A148" s="230" t="s">
        <v>3493</v>
      </c>
      <c r="B148" s="203" t="s">
        <v>525</v>
      </c>
      <c r="C148" s="203"/>
      <c r="D148" s="3" t="s">
        <v>1</v>
      </c>
      <c r="E148" s="4">
        <v>20</v>
      </c>
      <c r="F148" s="20"/>
      <c r="G148" s="20"/>
      <c r="H148" s="225"/>
      <c r="I148" s="65">
        <f t="shared" si="36"/>
        <v>0</v>
      </c>
      <c r="J148" s="65">
        <f t="shared" si="37"/>
        <v>0</v>
      </c>
      <c r="K148" s="65">
        <f t="shared" si="38"/>
        <v>0</v>
      </c>
    </row>
    <row r="149" spans="1:11" ht="15" customHeight="1" x14ac:dyDescent="0.25">
      <c r="A149" s="230" t="s">
        <v>3494</v>
      </c>
      <c r="B149" s="203" t="s">
        <v>526</v>
      </c>
      <c r="C149" s="203"/>
      <c r="D149" s="3" t="s">
        <v>240</v>
      </c>
      <c r="E149" s="4">
        <v>1</v>
      </c>
      <c r="F149" s="20"/>
      <c r="G149" s="20"/>
      <c r="H149" s="225"/>
      <c r="I149" s="65">
        <f t="shared" si="36"/>
        <v>0</v>
      </c>
      <c r="J149" s="65">
        <f t="shared" si="37"/>
        <v>0</v>
      </c>
      <c r="K149" s="65">
        <f t="shared" si="38"/>
        <v>0</v>
      </c>
    </row>
    <row r="150" spans="1:11" ht="15" customHeight="1" x14ac:dyDescent="0.25">
      <c r="A150" s="118"/>
      <c r="B150" s="211" t="s">
        <v>527</v>
      </c>
      <c r="C150" s="211"/>
      <c r="D150" s="62"/>
      <c r="E150" s="62"/>
      <c r="F150" s="61"/>
      <c r="G150" s="61"/>
      <c r="H150" s="225"/>
      <c r="I150" s="63"/>
      <c r="J150" s="63"/>
      <c r="K150" s="63"/>
    </row>
    <row r="151" spans="1:11" ht="15" customHeight="1" x14ac:dyDescent="0.25">
      <c r="A151" s="230" t="s">
        <v>3495</v>
      </c>
      <c r="B151" s="203" t="s">
        <v>528</v>
      </c>
      <c r="C151" s="203"/>
      <c r="D151" s="3" t="s">
        <v>240</v>
      </c>
      <c r="E151" s="4">
        <v>1</v>
      </c>
      <c r="F151" s="20"/>
      <c r="G151" s="20"/>
      <c r="H151" s="225"/>
      <c r="I151" s="65">
        <f t="shared" ref="I151" si="39">F151*E151</f>
        <v>0</v>
      </c>
      <c r="J151" s="65">
        <f t="shared" ref="J151" si="40">E151*G151</f>
        <v>0</v>
      </c>
      <c r="K151" s="65">
        <f t="shared" ref="K151" si="41">I151+J151</f>
        <v>0</v>
      </c>
    </row>
    <row r="152" spans="1:11" ht="15" customHeight="1" x14ac:dyDescent="0.25">
      <c r="A152" s="230" t="s">
        <v>3496</v>
      </c>
      <c r="B152" s="203" t="s">
        <v>529</v>
      </c>
      <c r="C152" s="203"/>
      <c r="D152" s="3" t="s">
        <v>240</v>
      </c>
      <c r="E152" s="4">
        <v>1</v>
      </c>
      <c r="F152" s="20"/>
      <c r="G152" s="20"/>
      <c r="H152" s="225"/>
      <c r="I152" s="65">
        <f t="shared" ref="I152:I156" si="42">F152*E152</f>
        <v>0</v>
      </c>
      <c r="J152" s="65">
        <f t="shared" ref="J152:J156" si="43">E152*G152</f>
        <v>0</v>
      </c>
      <c r="K152" s="65">
        <f t="shared" ref="K152:K156" si="44">I152+J152</f>
        <v>0</v>
      </c>
    </row>
    <row r="153" spans="1:11" ht="15" customHeight="1" x14ac:dyDescent="0.25">
      <c r="A153" s="230" t="s">
        <v>3497</v>
      </c>
      <c r="B153" s="203" t="s">
        <v>530</v>
      </c>
      <c r="C153" s="203"/>
      <c r="D153" s="3" t="s">
        <v>240</v>
      </c>
      <c r="E153" s="4">
        <v>1</v>
      </c>
      <c r="F153" s="20"/>
      <c r="G153" s="20"/>
      <c r="H153" s="225"/>
      <c r="I153" s="65">
        <f t="shared" si="42"/>
        <v>0</v>
      </c>
      <c r="J153" s="65">
        <f t="shared" si="43"/>
        <v>0</v>
      </c>
      <c r="K153" s="65">
        <f t="shared" si="44"/>
        <v>0</v>
      </c>
    </row>
    <row r="154" spans="1:11" ht="15" customHeight="1" x14ac:dyDescent="0.25">
      <c r="A154" s="230" t="s">
        <v>3498</v>
      </c>
      <c r="B154" s="203" t="s">
        <v>531</v>
      </c>
      <c r="C154" s="203"/>
      <c r="D154" s="3" t="s">
        <v>240</v>
      </c>
      <c r="E154" s="4">
        <v>1</v>
      </c>
      <c r="F154" s="20"/>
      <c r="G154" s="20"/>
      <c r="H154" s="225"/>
      <c r="I154" s="65">
        <f t="shared" si="42"/>
        <v>0</v>
      </c>
      <c r="J154" s="65">
        <f t="shared" si="43"/>
        <v>0</v>
      </c>
      <c r="K154" s="65">
        <f t="shared" si="44"/>
        <v>0</v>
      </c>
    </row>
    <row r="155" spans="1:11" ht="15" customHeight="1" x14ac:dyDescent="0.25">
      <c r="A155" s="230" t="s">
        <v>3499</v>
      </c>
      <c r="B155" s="203" t="s">
        <v>532</v>
      </c>
      <c r="C155" s="203"/>
      <c r="D155" s="3" t="s">
        <v>240</v>
      </c>
      <c r="E155" s="4">
        <v>1</v>
      </c>
      <c r="F155" s="20"/>
      <c r="G155" s="20"/>
      <c r="H155" s="225"/>
      <c r="I155" s="65">
        <f t="shared" si="42"/>
        <v>0</v>
      </c>
      <c r="J155" s="65">
        <f t="shared" si="43"/>
        <v>0</v>
      </c>
      <c r="K155" s="65">
        <f t="shared" si="44"/>
        <v>0</v>
      </c>
    </row>
    <row r="156" spans="1:11" ht="15" customHeight="1" x14ac:dyDescent="0.25">
      <c r="A156" s="230" t="s">
        <v>3500</v>
      </c>
      <c r="B156" s="203" t="s">
        <v>533</v>
      </c>
      <c r="C156" s="203"/>
      <c r="D156" s="3" t="s">
        <v>240</v>
      </c>
      <c r="E156" s="4">
        <v>1</v>
      </c>
      <c r="F156" s="20"/>
      <c r="G156" s="20"/>
      <c r="H156" s="225"/>
      <c r="I156" s="65">
        <f t="shared" si="42"/>
        <v>0</v>
      </c>
      <c r="J156" s="65">
        <f t="shared" si="43"/>
        <v>0</v>
      </c>
      <c r="K156" s="65">
        <f t="shared" si="44"/>
        <v>0</v>
      </c>
    </row>
    <row r="157" spans="1:11" ht="15" customHeight="1" x14ac:dyDescent="0.25">
      <c r="A157" s="118"/>
      <c r="B157" s="211" t="s">
        <v>159</v>
      </c>
      <c r="C157" s="211"/>
      <c r="D157" s="62"/>
      <c r="E157" s="62"/>
      <c r="F157" s="61"/>
      <c r="G157" s="61"/>
      <c r="H157" s="225"/>
      <c r="I157" s="63"/>
      <c r="J157" s="63"/>
      <c r="K157" s="63"/>
    </row>
    <row r="158" spans="1:11" ht="15" customHeight="1" x14ac:dyDescent="0.25">
      <c r="A158" s="230" t="s">
        <v>3501</v>
      </c>
      <c r="B158" s="203" t="s">
        <v>534</v>
      </c>
      <c r="C158" s="203"/>
      <c r="D158" s="3" t="s">
        <v>240</v>
      </c>
      <c r="E158" s="4">
        <v>1</v>
      </c>
      <c r="F158" s="20"/>
      <c r="G158" s="20"/>
      <c r="H158" s="225"/>
      <c r="I158" s="65">
        <f t="shared" ref="I158" si="45">F158*E158</f>
        <v>0</v>
      </c>
      <c r="J158" s="65">
        <f t="shared" ref="J158" si="46">E158*G158</f>
        <v>0</v>
      </c>
      <c r="K158" s="65">
        <f t="shared" ref="K158" si="47">I158+J158</f>
        <v>0</v>
      </c>
    </row>
    <row r="159" spans="1:11" ht="15" customHeight="1" x14ac:dyDescent="0.25">
      <c r="A159" s="230" t="s">
        <v>3502</v>
      </c>
      <c r="B159" s="203" t="s">
        <v>541</v>
      </c>
      <c r="C159" s="203"/>
      <c r="D159" s="3" t="s">
        <v>240</v>
      </c>
      <c r="E159" s="4">
        <v>1</v>
      </c>
      <c r="F159" s="20"/>
      <c r="G159" s="20"/>
      <c r="H159" s="225"/>
      <c r="I159" s="65">
        <f t="shared" ref="I159" si="48">F159*E159</f>
        <v>0</v>
      </c>
      <c r="J159" s="65">
        <f t="shared" ref="J159" si="49">E159*G159</f>
        <v>0</v>
      </c>
      <c r="K159" s="65">
        <f t="shared" ref="K159" si="50">I159+J159</f>
        <v>0</v>
      </c>
    </row>
    <row r="160" spans="1:11" ht="15" customHeight="1" x14ac:dyDescent="0.25">
      <c r="A160" s="232" t="s">
        <v>3503</v>
      </c>
      <c r="B160" s="203" t="s">
        <v>542</v>
      </c>
      <c r="C160" s="203"/>
      <c r="D160" s="3" t="s">
        <v>240</v>
      </c>
      <c r="E160" s="4">
        <v>1</v>
      </c>
      <c r="F160" s="20"/>
      <c r="G160" s="20"/>
      <c r="H160" s="225"/>
      <c r="I160" s="65">
        <f t="shared" ref="I160" si="51">F160*E160</f>
        <v>0</v>
      </c>
      <c r="J160" s="65">
        <f t="shared" ref="J160" si="52">E160*G160</f>
        <v>0</v>
      </c>
      <c r="K160" s="65">
        <f t="shared" ref="K160" si="53">I160+J160</f>
        <v>0</v>
      </c>
    </row>
    <row r="161" spans="1:12" x14ac:dyDescent="0.25">
      <c r="A161" s="234"/>
      <c r="B161" s="9"/>
      <c r="C161" s="10"/>
      <c r="D161" s="12"/>
      <c r="E161" s="12"/>
      <c r="F161" s="11"/>
      <c r="G161" s="12"/>
      <c r="H161" s="12"/>
      <c r="I161" s="13"/>
      <c r="J161" s="13"/>
      <c r="K161" s="13"/>
    </row>
    <row r="162" spans="1:12" x14ac:dyDescent="0.25">
      <c r="A162" s="230"/>
      <c r="E162" s="202"/>
      <c r="F162" s="228"/>
      <c r="G162" s="228"/>
      <c r="H162" s="228"/>
      <c r="L162" s="202"/>
    </row>
    <row r="163" spans="1:12" x14ac:dyDescent="0.25">
      <c r="A163" s="230"/>
      <c r="E163" s="202"/>
      <c r="F163" s="228"/>
      <c r="G163" s="228"/>
      <c r="H163" s="228"/>
      <c r="I163" s="332" t="s">
        <v>11</v>
      </c>
      <c r="J163" s="332"/>
      <c r="K163" s="332"/>
      <c r="L163" s="202"/>
    </row>
    <row r="164" spans="1:12" x14ac:dyDescent="0.25">
      <c r="A164" s="230"/>
      <c r="E164" s="202"/>
      <c r="F164" s="228"/>
      <c r="G164" s="228"/>
      <c r="H164" s="228"/>
      <c r="I164" s="68">
        <f>SUM(I8:I160)</f>
        <v>0</v>
      </c>
      <c r="J164" s="68">
        <f>SUM(J8:J160)</f>
        <v>0</v>
      </c>
      <c r="K164" s="69">
        <f>SUM(K8:K160)</f>
        <v>0</v>
      </c>
      <c r="L164" s="202"/>
    </row>
    <row r="165" spans="1:12" x14ac:dyDescent="0.25">
      <c r="A165" s="230"/>
      <c r="E165" s="202"/>
      <c r="F165" s="228"/>
      <c r="G165" s="228"/>
      <c r="H165" s="228"/>
      <c r="I165" s="202"/>
      <c r="J165" s="210"/>
      <c r="L165" s="202"/>
    </row>
    <row r="166" spans="1:12" x14ac:dyDescent="0.25">
      <c r="A166" s="230"/>
      <c r="L166" s="202"/>
    </row>
    <row r="167" spans="1:12" x14ac:dyDescent="0.25">
      <c r="A167" s="230"/>
    </row>
    <row r="168" spans="1:12" x14ac:dyDescent="0.25">
      <c r="A168" s="230"/>
    </row>
    <row r="169" spans="1:12" x14ac:dyDescent="0.25">
      <c r="A169" s="230"/>
    </row>
  </sheetData>
  <mergeCells count="96">
    <mergeCell ref="B108:C108"/>
    <mergeCell ref="F5:G5"/>
    <mergeCell ref="I163:K163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3:C93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3:C83"/>
    <mergeCell ref="B84:C84"/>
    <mergeCell ref="B85:C85"/>
    <mergeCell ref="B86:C86"/>
    <mergeCell ref="B87:C87"/>
    <mergeCell ref="B78:C78"/>
    <mergeCell ref="B79:C79"/>
    <mergeCell ref="B80:C80"/>
    <mergeCell ref="B81:C81"/>
    <mergeCell ref="B82:C82"/>
    <mergeCell ref="B76:C76"/>
    <mergeCell ref="B77:C77"/>
    <mergeCell ref="B75:C75"/>
    <mergeCell ref="B42:C42"/>
    <mergeCell ref="B43:C43"/>
    <mergeCell ref="B58:C58"/>
    <mergeCell ref="B59:C59"/>
    <mergeCell ref="B44:C44"/>
    <mergeCell ref="B45:C45"/>
    <mergeCell ref="B46:C46"/>
    <mergeCell ref="B47:C47"/>
    <mergeCell ref="B67:C67"/>
    <mergeCell ref="B68:C68"/>
    <mergeCell ref="B60:C60"/>
    <mergeCell ref="B61:C61"/>
    <mergeCell ref="B72:C72"/>
    <mergeCell ref="B73:C73"/>
    <mergeCell ref="B65:C65"/>
    <mergeCell ref="B66:C66"/>
    <mergeCell ref="B35:C35"/>
    <mergeCell ref="B48:C48"/>
    <mergeCell ref="B49:C49"/>
    <mergeCell ref="B41:C41"/>
    <mergeCell ref="B54:C54"/>
    <mergeCell ref="B55:C55"/>
    <mergeCell ref="B56:C56"/>
    <mergeCell ref="B57:C57"/>
    <mergeCell ref="B36:C36"/>
    <mergeCell ref="B37:C37"/>
    <mergeCell ref="B38:C38"/>
    <mergeCell ref="B39:C39"/>
    <mergeCell ref="B34:C34"/>
    <mergeCell ref="B69:C69"/>
    <mergeCell ref="B70:C70"/>
    <mergeCell ref="B71:C71"/>
    <mergeCell ref="B40:C40"/>
    <mergeCell ref="B50:C50"/>
    <mergeCell ref="B62:C62"/>
    <mergeCell ref="B52:C52"/>
    <mergeCell ref="B53:C53"/>
    <mergeCell ref="B63:C63"/>
    <mergeCell ref="B64:C64"/>
    <mergeCell ref="B29:C29"/>
    <mergeCell ref="B30:C30"/>
    <mergeCell ref="B31:C31"/>
    <mergeCell ref="B32:C32"/>
    <mergeCell ref="B33:C33"/>
    <mergeCell ref="A1:K2"/>
    <mergeCell ref="A3:K4"/>
    <mergeCell ref="I5:K5"/>
    <mergeCell ref="B18:C18"/>
    <mergeCell ref="B74:C74"/>
    <mergeCell ref="B51:C51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82" fitToHeight="0" orientation="landscape" errors="blank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F3466-79CE-4853-964C-40DA868FC017}">
  <sheetPr>
    <outlinePr summaryBelow="0"/>
    <pageSetUpPr fitToPage="1"/>
  </sheetPr>
  <dimension ref="A1:L107"/>
  <sheetViews>
    <sheetView showGridLines="0" tabSelected="1" zoomScale="80" zoomScaleNormal="80" workbookViewId="0">
      <selection activeCell="A6" sqref="A6"/>
    </sheetView>
  </sheetViews>
  <sheetFormatPr defaultRowHeight="15" x14ac:dyDescent="0.25"/>
  <cols>
    <col min="1" max="1" width="9" customWidth="1"/>
    <col min="2" max="2" width="153.42578125" style="91" customWidth="1"/>
    <col min="3" max="3" width="25.5703125" customWidth="1"/>
    <col min="4" max="4" width="9.42578125" style="19" customWidth="1"/>
    <col min="5" max="5" width="11" style="19" customWidth="1"/>
    <col min="6" max="6" width="15.7109375" customWidth="1"/>
    <col min="7" max="7" width="15" customWidth="1"/>
    <col min="8" max="8" width="3.5703125" customWidth="1"/>
    <col min="9" max="9" width="18.5703125" customWidth="1"/>
    <col min="10" max="11" width="17.5703125" bestFit="1" customWidth="1"/>
  </cols>
  <sheetData>
    <row r="1" spans="1:11" ht="15" customHeight="1" x14ac:dyDescent="0.25">
      <c r="A1" s="292" t="s">
        <v>0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</row>
    <row r="2" spans="1:11" ht="15" customHeight="1" x14ac:dyDescent="0.25">
      <c r="A2" s="292"/>
      <c r="B2" s="292"/>
      <c r="C2" s="292"/>
      <c r="D2" s="292"/>
      <c r="E2" s="292"/>
      <c r="F2" s="292"/>
      <c r="G2" s="292"/>
      <c r="H2" s="292"/>
      <c r="I2" s="292"/>
      <c r="J2" s="292"/>
      <c r="K2" s="292"/>
    </row>
    <row r="3" spans="1:11" ht="15" customHeight="1" x14ac:dyDescent="0.25">
      <c r="A3" s="293" t="s">
        <v>3591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</row>
    <row r="4" spans="1:11" ht="15" customHeight="1" x14ac:dyDescent="0.25">
      <c r="A4" s="293"/>
      <c r="B4" s="293"/>
      <c r="C4" s="293"/>
      <c r="D4" s="293"/>
      <c r="E4" s="293"/>
      <c r="F4" s="293"/>
      <c r="G4" s="293"/>
      <c r="H4" s="293"/>
      <c r="I4" s="293"/>
      <c r="J4" s="293"/>
      <c r="K4" s="293"/>
    </row>
    <row r="5" spans="1:11" ht="15" customHeight="1" x14ac:dyDescent="0.25">
      <c r="D5" s="89"/>
      <c r="E5" s="88"/>
      <c r="F5" s="316" t="s">
        <v>10</v>
      </c>
      <c r="G5" s="316"/>
      <c r="H5" s="222"/>
      <c r="I5" s="316" t="s">
        <v>11</v>
      </c>
      <c r="J5" s="316"/>
      <c r="K5" s="316"/>
    </row>
    <row r="6" spans="1:11" ht="15" customHeight="1" x14ac:dyDescent="0.25">
      <c r="A6" s="1" t="s">
        <v>371</v>
      </c>
      <c r="B6" s="17" t="s">
        <v>375</v>
      </c>
      <c r="C6" s="17" t="s">
        <v>376</v>
      </c>
      <c r="D6" s="1" t="s">
        <v>15</v>
      </c>
      <c r="E6" s="1" t="s">
        <v>14</v>
      </c>
      <c r="F6" s="72" t="s">
        <v>8</v>
      </c>
      <c r="G6" s="79" t="s">
        <v>9</v>
      </c>
      <c r="H6" s="223"/>
      <c r="I6" s="79" t="s">
        <v>12</v>
      </c>
      <c r="J6" s="79" t="s">
        <v>13</v>
      </c>
      <c r="K6" s="79" t="s">
        <v>3</v>
      </c>
    </row>
    <row r="7" spans="1:11" ht="15" customHeight="1" x14ac:dyDescent="0.25">
      <c r="A7" s="261"/>
      <c r="B7" s="87" t="s">
        <v>377</v>
      </c>
      <c r="C7" s="87"/>
      <c r="D7" s="18"/>
      <c r="E7" s="18"/>
      <c r="F7" s="18"/>
      <c r="G7" s="18"/>
      <c r="I7" s="18"/>
      <c r="J7" s="18"/>
      <c r="K7" s="18"/>
    </row>
    <row r="8" spans="1:11" ht="15" customHeight="1" x14ac:dyDescent="0.25">
      <c r="A8" s="262" t="s">
        <v>3504</v>
      </c>
      <c r="B8" s="86" t="s">
        <v>378</v>
      </c>
      <c r="C8" s="86"/>
      <c r="D8" s="3" t="s">
        <v>4</v>
      </c>
      <c r="E8" s="16">
        <v>1</v>
      </c>
      <c r="F8" s="20"/>
      <c r="G8" s="20"/>
      <c r="H8" s="21"/>
      <c r="I8" s="65">
        <f>F8*E8</f>
        <v>0</v>
      </c>
      <c r="J8" s="65">
        <f>E8*G8</f>
        <v>0</v>
      </c>
      <c r="K8" s="65">
        <f>I8+J8</f>
        <v>0</v>
      </c>
    </row>
    <row r="9" spans="1:11" ht="15" customHeight="1" x14ac:dyDescent="0.25">
      <c r="A9" s="262" t="s">
        <v>3505</v>
      </c>
      <c r="B9" s="86" t="s">
        <v>379</v>
      </c>
      <c r="C9" s="86"/>
      <c r="D9" s="3" t="s">
        <v>4</v>
      </c>
      <c r="E9" s="4">
        <v>2</v>
      </c>
      <c r="F9" s="20"/>
      <c r="G9" s="20"/>
      <c r="H9" s="21"/>
      <c r="I9" s="65">
        <f>F9*E9</f>
        <v>0</v>
      </c>
      <c r="J9" s="65">
        <f>E9*G9</f>
        <v>0</v>
      </c>
      <c r="K9" s="65">
        <f t="shared" ref="K9:K14" si="0">I9+J9</f>
        <v>0</v>
      </c>
    </row>
    <row r="10" spans="1:11" ht="15" customHeight="1" x14ac:dyDescent="0.25">
      <c r="A10" s="262" t="s">
        <v>3506</v>
      </c>
      <c r="B10" s="86" t="s">
        <v>380</v>
      </c>
      <c r="C10" s="86"/>
      <c r="D10" s="3" t="s">
        <v>1</v>
      </c>
      <c r="E10" s="4">
        <v>1</v>
      </c>
      <c r="F10" s="20"/>
      <c r="G10" s="20"/>
      <c r="H10" s="21"/>
      <c r="I10" s="65">
        <f>F10*E10</f>
        <v>0</v>
      </c>
      <c r="J10" s="65">
        <f>E10*G10</f>
        <v>0</v>
      </c>
      <c r="K10" s="65">
        <f t="shared" si="0"/>
        <v>0</v>
      </c>
    </row>
    <row r="11" spans="1:11" ht="15" customHeight="1" x14ac:dyDescent="0.25">
      <c r="A11" s="262" t="s">
        <v>3507</v>
      </c>
      <c r="B11" s="86" t="s">
        <v>381</v>
      </c>
      <c r="C11" s="86"/>
      <c r="D11" s="3" t="s">
        <v>4</v>
      </c>
      <c r="E11" s="4">
        <v>1</v>
      </c>
      <c r="F11" s="20"/>
      <c r="G11" s="20"/>
      <c r="H11" s="21"/>
      <c r="I11" s="65">
        <f t="shared" ref="I11:I14" si="1">F11*E11</f>
        <v>0</v>
      </c>
      <c r="J11" s="65">
        <f t="shared" ref="J11:J14" si="2">E11*G11</f>
        <v>0</v>
      </c>
      <c r="K11" s="65">
        <f t="shared" si="0"/>
        <v>0</v>
      </c>
    </row>
    <row r="12" spans="1:11" ht="15" customHeight="1" x14ac:dyDescent="0.25">
      <c r="A12" s="262" t="s">
        <v>3508</v>
      </c>
      <c r="B12" s="86" t="s">
        <v>382</v>
      </c>
      <c r="C12" s="86"/>
      <c r="D12" s="3" t="s">
        <v>4</v>
      </c>
      <c r="E12" s="4">
        <v>2</v>
      </c>
      <c r="F12" s="20"/>
      <c r="G12" s="20"/>
      <c r="H12" s="21"/>
      <c r="I12" s="65">
        <f t="shared" si="1"/>
        <v>0</v>
      </c>
      <c r="J12" s="65">
        <f t="shared" si="2"/>
        <v>0</v>
      </c>
      <c r="K12" s="65">
        <f t="shared" si="0"/>
        <v>0</v>
      </c>
    </row>
    <row r="13" spans="1:11" ht="15" customHeight="1" x14ac:dyDescent="0.25">
      <c r="A13" s="262" t="s">
        <v>3509</v>
      </c>
      <c r="B13" s="86" t="s">
        <v>383</v>
      </c>
      <c r="C13" s="86"/>
      <c r="D13" s="3" t="s">
        <v>4</v>
      </c>
      <c r="E13" s="4">
        <v>4</v>
      </c>
      <c r="F13" s="20"/>
      <c r="G13" s="20"/>
      <c r="H13" s="21"/>
      <c r="I13" s="65">
        <f t="shared" si="1"/>
        <v>0</v>
      </c>
      <c r="J13" s="65">
        <f t="shared" si="2"/>
        <v>0</v>
      </c>
      <c r="K13" s="65">
        <f t="shared" si="0"/>
        <v>0</v>
      </c>
    </row>
    <row r="14" spans="1:11" ht="15" customHeight="1" x14ac:dyDescent="0.25">
      <c r="A14" s="262" t="s">
        <v>3510</v>
      </c>
      <c r="B14" s="86" t="s">
        <v>384</v>
      </c>
      <c r="C14" s="86"/>
      <c r="D14" s="3" t="s">
        <v>4</v>
      </c>
      <c r="E14" s="4">
        <v>2</v>
      </c>
      <c r="F14" s="20"/>
      <c r="G14" s="20"/>
      <c r="H14" s="21"/>
      <c r="I14" s="65">
        <f t="shared" si="1"/>
        <v>0</v>
      </c>
      <c r="J14" s="65">
        <f t="shared" si="2"/>
        <v>0</v>
      </c>
      <c r="K14" s="65">
        <f t="shared" si="0"/>
        <v>0</v>
      </c>
    </row>
    <row r="15" spans="1:11" ht="15" customHeight="1" x14ac:dyDescent="0.25">
      <c r="A15" s="261"/>
      <c r="B15" s="87" t="s">
        <v>385</v>
      </c>
      <c r="C15" s="87"/>
      <c r="D15" s="18"/>
      <c r="E15" s="18"/>
      <c r="F15" s="18"/>
      <c r="G15" s="18"/>
      <c r="H15" s="21"/>
      <c r="I15" s="18"/>
      <c r="J15" s="46"/>
      <c r="K15" s="46"/>
    </row>
    <row r="16" spans="1:11" ht="15" customHeight="1" x14ac:dyDescent="0.25">
      <c r="A16" s="262" t="s">
        <v>3511</v>
      </c>
      <c r="B16" s="86" t="s">
        <v>386</v>
      </c>
      <c r="C16" s="86"/>
      <c r="D16" s="3" t="s">
        <v>240</v>
      </c>
      <c r="E16" s="4">
        <v>1</v>
      </c>
      <c r="F16" s="20"/>
      <c r="G16" s="20"/>
      <c r="H16" s="21"/>
      <c r="I16" s="65">
        <f t="shared" ref="I16" si="3">F16*E16</f>
        <v>0</v>
      </c>
      <c r="J16" s="65">
        <f t="shared" ref="J16" si="4">E16*G16</f>
        <v>0</v>
      </c>
      <c r="K16" s="65">
        <f t="shared" ref="K16" si="5">I16+J16</f>
        <v>0</v>
      </c>
    </row>
    <row r="17" spans="1:11" ht="15" customHeight="1" x14ac:dyDescent="0.25">
      <c r="A17" s="262" t="s">
        <v>3512</v>
      </c>
      <c r="B17" s="86" t="s">
        <v>387</v>
      </c>
      <c r="C17" s="86"/>
      <c r="D17" s="3" t="s">
        <v>240</v>
      </c>
      <c r="E17" s="4">
        <v>1</v>
      </c>
      <c r="F17" s="20"/>
      <c r="G17" s="20"/>
      <c r="H17" s="21"/>
      <c r="I17" s="65">
        <f t="shared" ref="I17:I37" si="6">F17*E17</f>
        <v>0</v>
      </c>
      <c r="J17" s="65">
        <f t="shared" ref="J17:J37" si="7">E17*G17</f>
        <v>0</v>
      </c>
      <c r="K17" s="65">
        <f t="shared" ref="K17:K37" si="8">I17+J17</f>
        <v>0</v>
      </c>
    </row>
    <row r="18" spans="1:11" ht="15" customHeight="1" x14ac:dyDescent="0.25">
      <c r="A18" s="262" t="s">
        <v>3513</v>
      </c>
      <c r="B18" s="86" t="s">
        <v>388</v>
      </c>
      <c r="C18" s="86"/>
      <c r="D18" s="3" t="s">
        <v>240</v>
      </c>
      <c r="E18" s="4">
        <v>1</v>
      </c>
      <c r="F18" s="20"/>
      <c r="G18" s="20"/>
      <c r="H18" s="21"/>
      <c r="I18" s="65">
        <f t="shared" si="6"/>
        <v>0</v>
      </c>
      <c r="J18" s="65">
        <f t="shared" si="7"/>
        <v>0</v>
      </c>
      <c r="K18" s="65">
        <f t="shared" si="8"/>
        <v>0</v>
      </c>
    </row>
    <row r="19" spans="1:11" ht="15" customHeight="1" x14ac:dyDescent="0.25">
      <c r="A19" s="262" t="s">
        <v>3514</v>
      </c>
      <c r="B19" s="86" t="s">
        <v>389</v>
      </c>
      <c r="C19" s="86"/>
      <c r="D19" s="3" t="s">
        <v>240</v>
      </c>
      <c r="E19" s="4">
        <v>1</v>
      </c>
      <c r="F19" s="20"/>
      <c r="G19" s="20"/>
      <c r="H19" s="21"/>
      <c r="I19" s="65">
        <f t="shared" si="6"/>
        <v>0</v>
      </c>
      <c r="J19" s="65">
        <f t="shared" si="7"/>
        <v>0</v>
      </c>
      <c r="K19" s="65">
        <f t="shared" si="8"/>
        <v>0</v>
      </c>
    </row>
    <row r="20" spans="1:11" ht="15" customHeight="1" x14ac:dyDescent="0.25">
      <c r="A20" s="262" t="s">
        <v>3515</v>
      </c>
      <c r="B20" s="86" t="s">
        <v>390</v>
      </c>
      <c r="C20" s="86"/>
      <c r="D20" s="3" t="s">
        <v>240</v>
      </c>
      <c r="E20" s="4">
        <v>1</v>
      </c>
      <c r="F20" s="20"/>
      <c r="G20" s="20"/>
      <c r="H20" s="21"/>
      <c r="I20" s="65">
        <f t="shared" si="6"/>
        <v>0</v>
      </c>
      <c r="J20" s="65">
        <f t="shared" si="7"/>
        <v>0</v>
      </c>
      <c r="K20" s="65">
        <f t="shared" si="8"/>
        <v>0</v>
      </c>
    </row>
    <row r="21" spans="1:11" ht="15" customHeight="1" x14ac:dyDescent="0.25">
      <c r="A21" s="262" t="s">
        <v>3516</v>
      </c>
      <c r="B21" s="86" t="s">
        <v>391</v>
      </c>
      <c r="C21" s="86"/>
      <c r="D21" s="3" t="s">
        <v>240</v>
      </c>
      <c r="E21" s="4">
        <v>1</v>
      </c>
      <c r="F21" s="20"/>
      <c r="G21" s="20"/>
      <c r="H21" s="21"/>
      <c r="I21" s="65">
        <f t="shared" si="6"/>
        <v>0</v>
      </c>
      <c r="J21" s="65">
        <f t="shared" si="7"/>
        <v>0</v>
      </c>
      <c r="K21" s="65">
        <f t="shared" si="8"/>
        <v>0</v>
      </c>
    </row>
    <row r="22" spans="1:11" ht="15" customHeight="1" x14ac:dyDescent="0.25">
      <c r="A22" s="262" t="s">
        <v>3517</v>
      </c>
      <c r="B22" s="86" t="s">
        <v>392</v>
      </c>
      <c r="C22" s="86"/>
      <c r="D22" s="3" t="s">
        <v>240</v>
      </c>
      <c r="E22" s="4">
        <v>1</v>
      </c>
      <c r="F22" s="20"/>
      <c r="G22" s="20"/>
      <c r="H22" s="21"/>
      <c r="I22" s="65">
        <f t="shared" si="6"/>
        <v>0</v>
      </c>
      <c r="J22" s="65">
        <f t="shared" si="7"/>
        <v>0</v>
      </c>
      <c r="K22" s="65">
        <f t="shared" si="8"/>
        <v>0</v>
      </c>
    </row>
    <row r="23" spans="1:11" ht="15" customHeight="1" x14ac:dyDescent="0.25">
      <c r="A23" s="262" t="s">
        <v>3518</v>
      </c>
      <c r="B23" s="86" t="s">
        <v>393</v>
      </c>
      <c r="C23" s="86"/>
      <c r="D23" s="3" t="s">
        <v>240</v>
      </c>
      <c r="E23" s="4">
        <v>1</v>
      </c>
      <c r="F23" s="20"/>
      <c r="G23" s="20"/>
      <c r="H23" s="21"/>
      <c r="I23" s="65">
        <f t="shared" si="6"/>
        <v>0</v>
      </c>
      <c r="J23" s="65">
        <f t="shared" si="7"/>
        <v>0</v>
      </c>
      <c r="K23" s="65">
        <f t="shared" si="8"/>
        <v>0</v>
      </c>
    </row>
    <row r="24" spans="1:11" ht="15" customHeight="1" x14ac:dyDescent="0.25">
      <c r="A24" s="262" t="s">
        <v>3519</v>
      </c>
      <c r="B24" s="86" t="s">
        <v>394</v>
      </c>
      <c r="C24" s="86"/>
      <c r="D24" s="3" t="s">
        <v>240</v>
      </c>
      <c r="E24" s="4">
        <v>1</v>
      </c>
      <c r="F24" s="20"/>
      <c r="G24" s="20"/>
      <c r="H24" s="21"/>
      <c r="I24" s="65">
        <f t="shared" si="6"/>
        <v>0</v>
      </c>
      <c r="J24" s="65">
        <f t="shared" si="7"/>
        <v>0</v>
      </c>
      <c r="K24" s="65">
        <f t="shared" si="8"/>
        <v>0</v>
      </c>
    </row>
    <row r="25" spans="1:11" ht="15" customHeight="1" x14ac:dyDescent="0.25">
      <c r="A25" s="262" t="s">
        <v>3520</v>
      </c>
      <c r="B25" s="86" t="s">
        <v>395</v>
      </c>
      <c r="C25" s="86"/>
      <c r="D25" s="3" t="s">
        <v>240</v>
      </c>
      <c r="E25" s="4">
        <v>1</v>
      </c>
      <c r="F25" s="20"/>
      <c r="G25" s="20"/>
      <c r="H25" s="21"/>
      <c r="I25" s="65">
        <f t="shared" si="6"/>
        <v>0</v>
      </c>
      <c r="J25" s="65">
        <f t="shared" si="7"/>
        <v>0</v>
      </c>
      <c r="K25" s="65">
        <f t="shared" si="8"/>
        <v>0</v>
      </c>
    </row>
    <row r="26" spans="1:11" ht="15" customHeight="1" x14ac:dyDescent="0.25">
      <c r="A26" s="262" t="s">
        <v>3521</v>
      </c>
      <c r="B26" s="86" t="s">
        <v>396</v>
      </c>
      <c r="C26" s="86"/>
      <c r="D26" s="3" t="s">
        <v>240</v>
      </c>
      <c r="E26" s="4">
        <v>1</v>
      </c>
      <c r="F26" s="20"/>
      <c r="G26" s="20"/>
      <c r="H26" s="21"/>
      <c r="I26" s="65">
        <f t="shared" si="6"/>
        <v>0</v>
      </c>
      <c r="J26" s="65">
        <f t="shared" si="7"/>
        <v>0</v>
      </c>
      <c r="K26" s="65">
        <f t="shared" si="8"/>
        <v>0</v>
      </c>
    </row>
    <row r="27" spans="1:11" ht="15" customHeight="1" x14ac:dyDescent="0.25">
      <c r="A27" s="262" t="s">
        <v>3522</v>
      </c>
      <c r="B27" s="86" t="s">
        <v>397</v>
      </c>
      <c r="C27" s="86"/>
      <c r="D27" s="3" t="s">
        <v>240</v>
      </c>
      <c r="E27" s="4">
        <v>1</v>
      </c>
      <c r="F27" s="20"/>
      <c r="G27" s="20"/>
      <c r="H27" s="21"/>
      <c r="I27" s="65">
        <f t="shared" si="6"/>
        <v>0</v>
      </c>
      <c r="J27" s="65">
        <f t="shared" si="7"/>
        <v>0</v>
      </c>
      <c r="K27" s="65">
        <f t="shared" si="8"/>
        <v>0</v>
      </c>
    </row>
    <row r="28" spans="1:11" ht="15" customHeight="1" x14ac:dyDescent="0.25">
      <c r="A28" s="262" t="s">
        <v>3523</v>
      </c>
      <c r="B28" s="86" t="s">
        <v>398</v>
      </c>
      <c r="C28" s="86"/>
      <c r="D28" s="3" t="s">
        <v>240</v>
      </c>
      <c r="E28" s="16">
        <v>1</v>
      </c>
      <c r="F28" s="20"/>
      <c r="G28" s="20"/>
      <c r="H28" s="21"/>
      <c r="I28" s="65">
        <f t="shared" si="6"/>
        <v>0</v>
      </c>
      <c r="J28" s="65">
        <f t="shared" si="7"/>
        <v>0</v>
      </c>
      <c r="K28" s="65">
        <f t="shared" si="8"/>
        <v>0</v>
      </c>
    </row>
    <row r="29" spans="1:11" ht="15" customHeight="1" x14ac:dyDescent="0.25">
      <c r="A29" s="262" t="s">
        <v>3524</v>
      </c>
      <c r="B29" s="86" t="s">
        <v>399</v>
      </c>
      <c r="C29" s="86"/>
      <c r="D29" s="3" t="s">
        <v>240</v>
      </c>
      <c r="E29" s="4">
        <v>1</v>
      </c>
      <c r="F29" s="20"/>
      <c r="G29" s="20"/>
      <c r="H29" s="21"/>
      <c r="I29" s="65">
        <f t="shared" si="6"/>
        <v>0</v>
      </c>
      <c r="J29" s="65">
        <f t="shared" si="7"/>
        <v>0</v>
      </c>
      <c r="K29" s="65">
        <f t="shared" si="8"/>
        <v>0</v>
      </c>
    </row>
    <row r="30" spans="1:11" ht="15" customHeight="1" x14ac:dyDescent="0.25">
      <c r="A30" s="262" t="s">
        <v>3525</v>
      </c>
      <c r="B30" s="86" t="s">
        <v>400</v>
      </c>
      <c r="C30" s="86"/>
      <c r="D30" s="3" t="s">
        <v>240</v>
      </c>
      <c r="E30" s="4">
        <v>1</v>
      </c>
      <c r="F30" s="20"/>
      <c r="G30" s="20"/>
      <c r="H30" s="21"/>
      <c r="I30" s="65">
        <f t="shared" si="6"/>
        <v>0</v>
      </c>
      <c r="J30" s="65">
        <f t="shared" si="7"/>
        <v>0</v>
      </c>
      <c r="K30" s="65">
        <f t="shared" si="8"/>
        <v>0</v>
      </c>
    </row>
    <row r="31" spans="1:11" ht="15" customHeight="1" x14ac:dyDescent="0.25">
      <c r="A31" s="262" t="s">
        <v>3526</v>
      </c>
      <c r="B31" s="86" t="s">
        <v>401</v>
      </c>
      <c r="C31" s="86"/>
      <c r="D31" s="3" t="s">
        <v>240</v>
      </c>
      <c r="E31" s="4">
        <v>1</v>
      </c>
      <c r="F31" s="20"/>
      <c r="G31" s="20"/>
      <c r="H31" s="21"/>
      <c r="I31" s="65">
        <f t="shared" si="6"/>
        <v>0</v>
      </c>
      <c r="J31" s="65">
        <f t="shared" si="7"/>
        <v>0</v>
      </c>
      <c r="K31" s="65">
        <f t="shared" si="8"/>
        <v>0</v>
      </c>
    </row>
    <row r="32" spans="1:11" ht="15" customHeight="1" x14ac:dyDescent="0.25">
      <c r="A32" s="262" t="s">
        <v>3527</v>
      </c>
      <c r="B32" s="86" t="s">
        <v>402</v>
      </c>
      <c r="C32" s="86"/>
      <c r="D32" s="3" t="s">
        <v>240</v>
      </c>
      <c r="E32" s="4">
        <v>1</v>
      </c>
      <c r="F32" s="20"/>
      <c r="G32" s="20"/>
      <c r="H32" s="21"/>
      <c r="I32" s="65">
        <f t="shared" si="6"/>
        <v>0</v>
      </c>
      <c r="J32" s="65">
        <f t="shared" si="7"/>
        <v>0</v>
      </c>
      <c r="K32" s="65">
        <f t="shared" si="8"/>
        <v>0</v>
      </c>
    </row>
    <row r="33" spans="1:11" ht="15" customHeight="1" x14ac:dyDescent="0.25">
      <c r="A33" s="262" t="s">
        <v>3528</v>
      </c>
      <c r="B33" s="86" t="s">
        <v>403</v>
      </c>
      <c r="C33" s="86"/>
      <c r="D33" s="3" t="s">
        <v>240</v>
      </c>
      <c r="E33" s="4">
        <v>1</v>
      </c>
      <c r="F33" s="20"/>
      <c r="G33" s="20"/>
      <c r="H33" s="21"/>
      <c r="I33" s="65">
        <f t="shared" si="6"/>
        <v>0</v>
      </c>
      <c r="J33" s="65">
        <f t="shared" si="7"/>
        <v>0</v>
      </c>
      <c r="K33" s="65">
        <f t="shared" si="8"/>
        <v>0</v>
      </c>
    </row>
    <row r="34" spans="1:11" ht="15" customHeight="1" x14ac:dyDescent="0.25">
      <c r="A34" s="262" t="s">
        <v>3529</v>
      </c>
      <c r="B34" s="86" t="s">
        <v>404</v>
      </c>
      <c r="C34" s="86"/>
      <c r="D34" s="3" t="s">
        <v>240</v>
      </c>
      <c r="E34" s="4">
        <v>1</v>
      </c>
      <c r="F34" s="20"/>
      <c r="G34" s="20"/>
      <c r="H34" s="21"/>
      <c r="I34" s="65">
        <f t="shared" si="6"/>
        <v>0</v>
      </c>
      <c r="J34" s="65">
        <f t="shared" si="7"/>
        <v>0</v>
      </c>
      <c r="K34" s="65">
        <f t="shared" si="8"/>
        <v>0</v>
      </c>
    </row>
    <row r="35" spans="1:11" ht="15" customHeight="1" x14ac:dyDescent="0.25">
      <c r="A35" s="262" t="s">
        <v>3530</v>
      </c>
      <c r="B35" s="86" t="s">
        <v>405</v>
      </c>
      <c r="C35" s="86"/>
      <c r="D35" s="3" t="s">
        <v>240</v>
      </c>
      <c r="E35" s="4">
        <v>1</v>
      </c>
      <c r="F35" s="20"/>
      <c r="G35" s="20"/>
      <c r="H35" s="21"/>
      <c r="I35" s="65">
        <f t="shared" si="6"/>
        <v>0</v>
      </c>
      <c r="J35" s="65">
        <f t="shared" si="7"/>
        <v>0</v>
      </c>
      <c r="K35" s="65">
        <f t="shared" si="8"/>
        <v>0</v>
      </c>
    </row>
    <row r="36" spans="1:11" ht="15" customHeight="1" x14ac:dyDescent="0.25">
      <c r="A36" s="262" t="s">
        <v>3531</v>
      </c>
      <c r="B36" s="86" t="s">
        <v>406</v>
      </c>
      <c r="C36" s="86"/>
      <c r="D36" s="3" t="s">
        <v>240</v>
      </c>
      <c r="E36" s="4">
        <v>1</v>
      </c>
      <c r="F36" s="20"/>
      <c r="G36" s="20"/>
      <c r="H36" s="21"/>
      <c r="I36" s="65">
        <f t="shared" si="6"/>
        <v>0</v>
      </c>
      <c r="J36" s="65">
        <f t="shared" si="7"/>
        <v>0</v>
      </c>
      <c r="K36" s="65">
        <f t="shared" si="8"/>
        <v>0</v>
      </c>
    </row>
    <row r="37" spans="1:11" ht="15" customHeight="1" x14ac:dyDescent="0.25">
      <c r="A37" s="262" t="s">
        <v>3532</v>
      </c>
      <c r="B37" s="86" t="s">
        <v>407</v>
      </c>
      <c r="C37" s="86"/>
      <c r="D37" s="3" t="s">
        <v>240</v>
      </c>
      <c r="E37" s="4">
        <v>1</v>
      </c>
      <c r="F37" s="20"/>
      <c r="G37" s="20"/>
      <c r="H37" s="21"/>
      <c r="I37" s="65">
        <f t="shared" si="6"/>
        <v>0</v>
      </c>
      <c r="J37" s="65">
        <f t="shared" si="7"/>
        <v>0</v>
      </c>
      <c r="K37" s="65">
        <f t="shared" si="8"/>
        <v>0</v>
      </c>
    </row>
    <row r="38" spans="1:11" ht="15" customHeight="1" x14ac:dyDescent="0.25">
      <c r="A38" s="261"/>
      <c r="B38" s="87" t="s">
        <v>409</v>
      </c>
      <c r="C38" s="87"/>
      <c r="D38" s="18"/>
      <c r="E38" s="18"/>
      <c r="F38" s="18"/>
      <c r="G38" s="18"/>
      <c r="H38" s="21"/>
      <c r="I38" s="18"/>
      <c r="J38" s="46"/>
      <c r="K38" s="46"/>
    </row>
    <row r="39" spans="1:11" ht="15" customHeight="1" x14ac:dyDescent="0.25">
      <c r="A39" s="262" t="s">
        <v>3533</v>
      </c>
      <c r="B39" s="86" t="s">
        <v>410</v>
      </c>
      <c r="C39" s="86"/>
      <c r="D39" s="3" t="s">
        <v>240</v>
      </c>
      <c r="E39" s="4">
        <v>1</v>
      </c>
      <c r="F39" s="20"/>
      <c r="G39" s="20"/>
      <c r="H39" s="21"/>
      <c r="I39" s="65">
        <f t="shared" ref="I39" si="9">F39*E39</f>
        <v>0</v>
      </c>
      <c r="J39" s="65">
        <f t="shared" ref="J39" si="10">E39*G39</f>
        <v>0</v>
      </c>
      <c r="K39" s="65">
        <f t="shared" ref="K39" si="11">I39+J39</f>
        <v>0</v>
      </c>
    </row>
    <row r="40" spans="1:11" ht="15" customHeight="1" x14ac:dyDescent="0.25">
      <c r="A40" s="262" t="s">
        <v>3534</v>
      </c>
      <c r="B40" s="86" t="s">
        <v>411</v>
      </c>
      <c r="C40" s="86"/>
      <c r="D40" s="3" t="s">
        <v>240</v>
      </c>
      <c r="E40" s="4">
        <v>1</v>
      </c>
      <c r="F40" s="20"/>
      <c r="G40" s="20"/>
      <c r="H40" s="21"/>
      <c r="I40" s="65">
        <f t="shared" ref="I40:I58" si="12">F40*E40</f>
        <v>0</v>
      </c>
      <c r="J40" s="65">
        <f t="shared" ref="J40:J58" si="13">E40*G40</f>
        <v>0</v>
      </c>
      <c r="K40" s="65">
        <f t="shared" ref="K40:K58" si="14">I40+J40</f>
        <v>0</v>
      </c>
    </row>
    <row r="41" spans="1:11" ht="15" customHeight="1" x14ac:dyDescent="0.25">
      <c r="A41" s="262" t="s">
        <v>3535</v>
      </c>
      <c r="B41" s="86" t="s">
        <v>412</v>
      </c>
      <c r="C41" s="86"/>
      <c r="D41" s="3" t="s">
        <v>240</v>
      </c>
      <c r="E41" s="4">
        <v>1</v>
      </c>
      <c r="F41" s="20"/>
      <c r="G41" s="20"/>
      <c r="H41" s="21"/>
      <c r="I41" s="65">
        <f t="shared" si="12"/>
        <v>0</v>
      </c>
      <c r="J41" s="65">
        <f t="shared" si="13"/>
        <v>0</v>
      </c>
      <c r="K41" s="65">
        <f t="shared" si="14"/>
        <v>0</v>
      </c>
    </row>
    <row r="42" spans="1:11" ht="15" customHeight="1" x14ac:dyDescent="0.25">
      <c r="A42" s="262" t="s">
        <v>3536</v>
      </c>
      <c r="B42" s="86" t="s">
        <v>413</v>
      </c>
      <c r="C42" s="86"/>
      <c r="D42" s="3" t="s">
        <v>240</v>
      </c>
      <c r="E42" s="4">
        <v>1</v>
      </c>
      <c r="F42" s="20"/>
      <c r="G42" s="20"/>
      <c r="H42" s="21"/>
      <c r="I42" s="65">
        <f t="shared" si="12"/>
        <v>0</v>
      </c>
      <c r="J42" s="65">
        <f t="shared" si="13"/>
        <v>0</v>
      </c>
      <c r="K42" s="65">
        <f t="shared" si="14"/>
        <v>0</v>
      </c>
    </row>
    <row r="43" spans="1:11" ht="15" customHeight="1" x14ac:dyDescent="0.25">
      <c r="A43" s="262" t="s">
        <v>3537</v>
      </c>
      <c r="B43" s="86" t="s">
        <v>414</v>
      </c>
      <c r="C43" s="86"/>
      <c r="D43" s="3" t="s">
        <v>240</v>
      </c>
      <c r="E43" s="4">
        <v>1</v>
      </c>
      <c r="F43" s="20"/>
      <c r="G43" s="20"/>
      <c r="H43" s="21"/>
      <c r="I43" s="65">
        <f t="shared" si="12"/>
        <v>0</v>
      </c>
      <c r="J43" s="65">
        <f t="shared" si="13"/>
        <v>0</v>
      </c>
      <c r="K43" s="65">
        <f t="shared" si="14"/>
        <v>0</v>
      </c>
    </row>
    <row r="44" spans="1:11" ht="15" customHeight="1" x14ac:dyDescent="0.25">
      <c r="A44" s="262" t="s">
        <v>3538</v>
      </c>
      <c r="B44" s="86" t="s">
        <v>415</v>
      </c>
      <c r="C44" s="86"/>
      <c r="D44" s="3" t="s">
        <v>240</v>
      </c>
      <c r="E44" s="4">
        <v>1</v>
      </c>
      <c r="F44" s="20"/>
      <c r="G44" s="20"/>
      <c r="H44" s="21"/>
      <c r="I44" s="65">
        <f t="shared" si="12"/>
        <v>0</v>
      </c>
      <c r="J44" s="65">
        <f t="shared" si="13"/>
        <v>0</v>
      </c>
      <c r="K44" s="65">
        <f t="shared" si="14"/>
        <v>0</v>
      </c>
    </row>
    <row r="45" spans="1:11" ht="15" customHeight="1" x14ac:dyDescent="0.25">
      <c r="A45" s="262" t="s">
        <v>3539</v>
      </c>
      <c r="B45" s="86" t="s">
        <v>416</v>
      </c>
      <c r="C45" s="86"/>
      <c r="D45" s="3" t="s">
        <v>240</v>
      </c>
      <c r="E45" s="4">
        <v>1</v>
      </c>
      <c r="F45" s="20"/>
      <c r="G45" s="20"/>
      <c r="H45" s="21"/>
      <c r="I45" s="65">
        <f t="shared" si="12"/>
        <v>0</v>
      </c>
      <c r="J45" s="65">
        <f t="shared" si="13"/>
        <v>0</v>
      </c>
      <c r="K45" s="65">
        <f t="shared" si="14"/>
        <v>0</v>
      </c>
    </row>
    <row r="46" spans="1:11" ht="15" customHeight="1" x14ac:dyDescent="0.25">
      <c r="A46" s="262" t="s">
        <v>3540</v>
      </c>
      <c r="B46" s="86" t="s">
        <v>417</v>
      </c>
      <c r="C46" s="86"/>
      <c r="D46" s="3" t="s">
        <v>240</v>
      </c>
      <c r="E46" s="16">
        <v>1</v>
      </c>
      <c r="F46" s="20"/>
      <c r="G46" s="20"/>
      <c r="H46" s="21"/>
      <c r="I46" s="65">
        <f t="shared" si="12"/>
        <v>0</v>
      </c>
      <c r="J46" s="65">
        <f t="shared" si="13"/>
        <v>0</v>
      </c>
      <c r="K46" s="65">
        <f t="shared" si="14"/>
        <v>0</v>
      </c>
    </row>
    <row r="47" spans="1:11" ht="15" customHeight="1" x14ac:dyDescent="0.25">
      <c r="A47" s="262" t="s">
        <v>3541</v>
      </c>
      <c r="B47" s="86" t="s">
        <v>418</v>
      </c>
      <c r="C47" s="86"/>
      <c r="D47" s="3" t="s">
        <v>240</v>
      </c>
      <c r="E47" s="4">
        <v>1</v>
      </c>
      <c r="F47" s="20"/>
      <c r="G47" s="20"/>
      <c r="H47" s="21"/>
      <c r="I47" s="65">
        <f t="shared" si="12"/>
        <v>0</v>
      </c>
      <c r="J47" s="65">
        <f t="shared" si="13"/>
        <v>0</v>
      </c>
      <c r="K47" s="65">
        <f t="shared" si="14"/>
        <v>0</v>
      </c>
    </row>
    <row r="48" spans="1:11" ht="15" customHeight="1" x14ac:dyDescent="0.25">
      <c r="A48" s="262" t="s">
        <v>3542</v>
      </c>
      <c r="B48" s="86" t="s">
        <v>419</v>
      </c>
      <c r="C48" s="86"/>
      <c r="D48" s="3" t="s">
        <v>240</v>
      </c>
      <c r="E48" s="4">
        <v>1</v>
      </c>
      <c r="F48" s="20"/>
      <c r="G48" s="20"/>
      <c r="H48" s="21"/>
      <c r="I48" s="65">
        <f t="shared" si="12"/>
        <v>0</v>
      </c>
      <c r="J48" s="65">
        <f t="shared" si="13"/>
        <v>0</v>
      </c>
      <c r="K48" s="65">
        <f t="shared" si="14"/>
        <v>0</v>
      </c>
    </row>
    <row r="49" spans="1:11" ht="15" customHeight="1" x14ac:dyDescent="0.25">
      <c r="A49" s="262" t="s">
        <v>3543</v>
      </c>
      <c r="B49" s="86" t="s">
        <v>420</v>
      </c>
      <c r="C49" s="86"/>
      <c r="D49" s="3" t="s">
        <v>240</v>
      </c>
      <c r="E49" s="4">
        <v>1</v>
      </c>
      <c r="F49" s="20"/>
      <c r="G49" s="20"/>
      <c r="H49" s="21"/>
      <c r="I49" s="65">
        <f t="shared" si="12"/>
        <v>0</v>
      </c>
      <c r="J49" s="65">
        <f t="shared" si="13"/>
        <v>0</v>
      </c>
      <c r="K49" s="65">
        <f t="shared" si="14"/>
        <v>0</v>
      </c>
    </row>
    <row r="50" spans="1:11" ht="15" customHeight="1" x14ac:dyDescent="0.25">
      <c r="A50" s="262" t="s">
        <v>3544</v>
      </c>
      <c r="B50" s="86" t="s">
        <v>421</v>
      </c>
      <c r="C50" s="86"/>
      <c r="D50" s="3" t="s">
        <v>240</v>
      </c>
      <c r="E50" s="4">
        <v>1</v>
      </c>
      <c r="F50" s="20"/>
      <c r="G50" s="20"/>
      <c r="H50" s="21"/>
      <c r="I50" s="65">
        <f t="shared" si="12"/>
        <v>0</v>
      </c>
      <c r="J50" s="65">
        <f t="shared" si="13"/>
        <v>0</v>
      </c>
      <c r="K50" s="65">
        <f t="shared" si="14"/>
        <v>0</v>
      </c>
    </row>
    <row r="51" spans="1:11" ht="15" customHeight="1" x14ac:dyDescent="0.25">
      <c r="A51" s="262" t="s">
        <v>3545</v>
      </c>
      <c r="B51" s="86" t="s">
        <v>422</v>
      </c>
      <c r="C51" s="86"/>
      <c r="D51" s="3" t="s">
        <v>240</v>
      </c>
      <c r="E51" s="4">
        <v>1</v>
      </c>
      <c r="F51" s="20"/>
      <c r="G51" s="20"/>
      <c r="H51" s="21"/>
      <c r="I51" s="65">
        <f t="shared" si="12"/>
        <v>0</v>
      </c>
      <c r="J51" s="65">
        <f t="shared" si="13"/>
        <v>0</v>
      </c>
      <c r="K51" s="65">
        <f t="shared" si="14"/>
        <v>0</v>
      </c>
    </row>
    <row r="52" spans="1:11" ht="15" customHeight="1" x14ac:dyDescent="0.25">
      <c r="A52" s="262" t="s">
        <v>3546</v>
      </c>
      <c r="B52" s="86" t="s">
        <v>423</v>
      </c>
      <c r="C52" s="86"/>
      <c r="D52" s="3" t="s">
        <v>240</v>
      </c>
      <c r="E52" s="4">
        <v>1</v>
      </c>
      <c r="F52" s="20"/>
      <c r="G52" s="20"/>
      <c r="H52" s="21"/>
      <c r="I52" s="65">
        <f t="shared" si="12"/>
        <v>0</v>
      </c>
      <c r="J52" s="65">
        <f t="shared" si="13"/>
        <v>0</v>
      </c>
      <c r="K52" s="65">
        <f t="shared" si="14"/>
        <v>0</v>
      </c>
    </row>
    <row r="53" spans="1:11" ht="15" customHeight="1" x14ac:dyDescent="0.25">
      <c r="A53" s="262" t="s">
        <v>3547</v>
      </c>
      <c r="B53" s="86" t="s">
        <v>424</v>
      </c>
      <c r="C53" s="86"/>
      <c r="D53" s="3" t="s">
        <v>240</v>
      </c>
      <c r="E53" s="4">
        <v>1</v>
      </c>
      <c r="F53" s="20"/>
      <c r="G53" s="20"/>
      <c r="H53" s="21"/>
      <c r="I53" s="65">
        <f t="shared" si="12"/>
        <v>0</v>
      </c>
      <c r="J53" s="65">
        <f t="shared" si="13"/>
        <v>0</v>
      </c>
      <c r="K53" s="65">
        <f t="shared" si="14"/>
        <v>0</v>
      </c>
    </row>
    <row r="54" spans="1:11" ht="15" customHeight="1" x14ac:dyDescent="0.25">
      <c r="A54" s="262" t="s">
        <v>3548</v>
      </c>
      <c r="B54" s="86" t="s">
        <v>425</v>
      </c>
      <c r="C54" s="86"/>
      <c r="D54" s="3" t="s">
        <v>240</v>
      </c>
      <c r="E54" s="4">
        <v>1</v>
      </c>
      <c r="F54" s="20"/>
      <c r="G54" s="20"/>
      <c r="H54" s="21"/>
      <c r="I54" s="65">
        <f t="shared" si="12"/>
        <v>0</v>
      </c>
      <c r="J54" s="65">
        <f t="shared" si="13"/>
        <v>0</v>
      </c>
      <c r="K54" s="65">
        <f t="shared" si="14"/>
        <v>0</v>
      </c>
    </row>
    <row r="55" spans="1:11" ht="15" customHeight="1" x14ac:dyDescent="0.25">
      <c r="A55" s="262" t="s">
        <v>3549</v>
      </c>
      <c r="B55" s="86" t="s">
        <v>426</v>
      </c>
      <c r="C55" s="86"/>
      <c r="D55" s="3" t="s">
        <v>240</v>
      </c>
      <c r="E55" s="4">
        <v>1</v>
      </c>
      <c r="F55" s="20"/>
      <c r="G55" s="20"/>
      <c r="H55" s="21"/>
      <c r="I55" s="65">
        <f t="shared" si="12"/>
        <v>0</v>
      </c>
      <c r="J55" s="65">
        <f t="shared" si="13"/>
        <v>0</v>
      </c>
      <c r="K55" s="65">
        <f t="shared" si="14"/>
        <v>0</v>
      </c>
    </row>
    <row r="56" spans="1:11" ht="15" customHeight="1" x14ac:dyDescent="0.25">
      <c r="A56" s="262" t="s">
        <v>3550</v>
      </c>
      <c r="B56" s="86" t="s">
        <v>427</v>
      </c>
      <c r="C56" s="86"/>
      <c r="D56" s="3" t="s">
        <v>240</v>
      </c>
      <c r="E56" s="4">
        <v>1</v>
      </c>
      <c r="F56" s="20"/>
      <c r="G56" s="20"/>
      <c r="H56" s="21"/>
      <c r="I56" s="65">
        <f t="shared" si="12"/>
        <v>0</v>
      </c>
      <c r="J56" s="65">
        <f t="shared" si="13"/>
        <v>0</v>
      </c>
      <c r="K56" s="65">
        <f t="shared" si="14"/>
        <v>0</v>
      </c>
    </row>
    <row r="57" spans="1:11" ht="15" customHeight="1" x14ac:dyDescent="0.25">
      <c r="A57" s="262" t="s">
        <v>3551</v>
      </c>
      <c r="B57" s="86" t="s">
        <v>428</v>
      </c>
      <c r="C57" s="86"/>
      <c r="D57" s="3" t="s">
        <v>240</v>
      </c>
      <c r="E57" s="4">
        <v>1</v>
      </c>
      <c r="F57" s="20"/>
      <c r="G57" s="20"/>
      <c r="H57" s="21"/>
      <c r="I57" s="65">
        <f t="shared" si="12"/>
        <v>0</v>
      </c>
      <c r="J57" s="65">
        <f t="shared" si="13"/>
        <v>0</v>
      </c>
      <c r="K57" s="65">
        <f t="shared" si="14"/>
        <v>0</v>
      </c>
    </row>
    <row r="58" spans="1:11" ht="15" customHeight="1" x14ac:dyDescent="0.25">
      <c r="A58" s="262" t="s">
        <v>3552</v>
      </c>
      <c r="B58" s="86" t="s">
        <v>429</v>
      </c>
      <c r="C58" s="86"/>
      <c r="D58" s="3" t="s">
        <v>240</v>
      </c>
      <c r="E58" s="4">
        <v>1</v>
      </c>
      <c r="F58" s="20"/>
      <c r="G58" s="20"/>
      <c r="H58" s="21"/>
      <c r="I58" s="65">
        <f t="shared" si="12"/>
        <v>0</v>
      </c>
      <c r="J58" s="65">
        <f t="shared" si="13"/>
        <v>0</v>
      </c>
      <c r="K58" s="65">
        <f t="shared" si="14"/>
        <v>0</v>
      </c>
    </row>
    <row r="59" spans="1:11" ht="15" customHeight="1" x14ac:dyDescent="0.25">
      <c r="A59" s="261"/>
      <c r="B59" s="87" t="s">
        <v>440</v>
      </c>
      <c r="C59" s="87"/>
      <c r="D59" s="18"/>
      <c r="E59" s="18"/>
      <c r="F59" s="18"/>
      <c r="G59" s="18"/>
      <c r="H59" s="21"/>
      <c r="I59" s="46"/>
      <c r="J59" s="46"/>
      <c r="K59" s="46"/>
    </row>
    <row r="60" spans="1:11" ht="15" customHeight="1" x14ac:dyDescent="0.25">
      <c r="A60" s="262" t="s">
        <v>3553</v>
      </c>
      <c r="B60" s="86" t="s">
        <v>467</v>
      </c>
      <c r="C60" s="86" t="s">
        <v>468</v>
      </c>
      <c r="D60" s="3" t="s">
        <v>1</v>
      </c>
      <c r="E60" s="23">
        <v>2380</v>
      </c>
      <c r="F60" s="20"/>
      <c r="G60" s="20"/>
      <c r="H60" s="21"/>
      <c r="I60" s="65">
        <f t="shared" ref="I60" si="15">F60*E60</f>
        <v>0</v>
      </c>
      <c r="J60" s="65">
        <f t="shared" ref="J60" si="16">E60*G60</f>
        <v>0</v>
      </c>
      <c r="K60" s="65">
        <f t="shared" ref="K60" si="17">I60+J60</f>
        <v>0</v>
      </c>
    </row>
    <row r="61" spans="1:11" ht="15" customHeight="1" x14ac:dyDescent="0.25">
      <c r="A61" s="262" t="s">
        <v>3554</v>
      </c>
      <c r="B61" s="86" t="s">
        <v>477</v>
      </c>
      <c r="C61" s="86" t="s">
        <v>478</v>
      </c>
      <c r="D61" s="3" t="s">
        <v>1</v>
      </c>
      <c r="E61" s="23">
        <v>210</v>
      </c>
      <c r="F61" s="20"/>
      <c r="G61" s="20"/>
      <c r="H61" s="21"/>
      <c r="I61" s="65">
        <f t="shared" ref="I61:I75" si="18">F61*E61</f>
        <v>0</v>
      </c>
      <c r="J61" s="65">
        <f t="shared" ref="J61:J75" si="19">E61*G61</f>
        <v>0</v>
      </c>
      <c r="K61" s="65">
        <f t="shared" ref="K61:K89" si="20">I61+J61</f>
        <v>0</v>
      </c>
    </row>
    <row r="62" spans="1:11" ht="15" customHeight="1" x14ac:dyDescent="0.25">
      <c r="A62" s="262" t="s">
        <v>3555</v>
      </c>
      <c r="B62" s="86" t="s">
        <v>479</v>
      </c>
      <c r="C62" s="86" t="s">
        <v>480</v>
      </c>
      <c r="D62" s="3" t="s">
        <v>1</v>
      </c>
      <c r="E62" s="23">
        <v>260</v>
      </c>
      <c r="F62" s="20"/>
      <c r="G62" s="20"/>
      <c r="H62" s="21"/>
      <c r="I62" s="65">
        <f t="shared" si="18"/>
        <v>0</v>
      </c>
      <c r="J62" s="65">
        <f t="shared" si="19"/>
        <v>0</v>
      </c>
      <c r="K62" s="65">
        <f t="shared" si="20"/>
        <v>0</v>
      </c>
    </row>
    <row r="63" spans="1:11" ht="15" customHeight="1" x14ac:dyDescent="0.25">
      <c r="A63" s="262" t="s">
        <v>3556</v>
      </c>
      <c r="B63" s="86" t="s">
        <v>481</v>
      </c>
      <c r="C63" s="86" t="s">
        <v>482</v>
      </c>
      <c r="D63" s="3" t="s">
        <v>1</v>
      </c>
      <c r="E63" s="23">
        <v>420</v>
      </c>
      <c r="F63" s="20"/>
      <c r="G63" s="20"/>
      <c r="H63" s="21"/>
      <c r="I63" s="65">
        <f t="shared" si="18"/>
        <v>0</v>
      </c>
      <c r="J63" s="65">
        <f t="shared" si="19"/>
        <v>0</v>
      </c>
      <c r="K63" s="65">
        <f t="shared" si="20"/>
        <v>0</v>
      </c>
    </row>
    <row r="64" spans="1:11" ht="15" customHeight="1" x14ac:dyDescent="0.25">
      <c r="A64" s="262" t="s">
        <v>3557</v>
      </c>
      <c r="B64" s="86" t="s">
        <v>483</v>
      </c>
      <c r="C64" s="86" t="s">
        <v>484</v>
      </c>
      <c r="D64" s="3" t="s">
        <v>1</v>
      </c>
      <c r="E64" s="23">
        <v>965</v>
      </c>
      <c r="F64" s="20"/>
      <c r="G64" s="20"/>
      <c r="H64" s="21"/>
      <c r="I64" s="65">
        <f t="shared" si="18"/>
        <v>0</v>
      </c>
      <c r="J64" s="65">
        <f t="shared" si="19"/>
        <v>0</v>
      </c>
      <c r="K64" s="65">
        <f t="shared" si="20"/>
        <v>0</v>
      </c>
    </row>
    <row r="65" spans="1:11" ht="15" customHeight="1" x14ac:dyDescent="0.25">
      <c r="A65" s="262" t="s">
        <v>3558</v>
      </c>
      <c r="B65" s="86" t="s">
        <v>485</v>
      </c>
      <c r="C65" s="86" t="s">
        <v>486</v>
      </c>
      <c r="D65" s="3" t="s">
        <v>1</v>
      </c>
      <c r="E65" s="23">
        <v>6930</v>
      </c>
      <c r="F65" s="20"/>
      <c r="G65" s="20"/>
      <c r="H65" s="21"/>
      <c r="I65" s="65">
        <f t="shared" si="18"/>
        <v>0</v>
      </c>
      <c r="J65" s="65">
        <f t="shared" si="19"/>
        <v>0</v>
      </c>
      <c r="K65" s="65">
        <f t="shared" si="20"/>
        <v>0</v>
      </c>
    </row>
    <row r="66" spans="1:11" ht="15" customHeight="1" x14ac:dyDescent="0.25">
      <c r="A66" s="262" t="s">
        <v>3559</v>
      </c>
      <c r="B66" s="86" t="s">
        <v>487</v>
      </c>
      <c r="C66" s="86" t="s">
        <v>488</v>
      </c>
      <c r="D66" s="3" t="s">
        <v>1</v>
      </c>
      <c r="E66" s="23">
        <v>2185</v>
      </c>
      <c r="F66" s="20"/>
      <c r="G66" s="20"/>
      <c r="H66" s="21"/>
      <c r="I66" s="65">
        <f t="shared" si="18"/>
        <v>0</v>
      </c>
      <c r="J66" s="65">
        <f t="shared" si="19"/>
        <v>0</v>
      </c>
      <c r="K66" s="65">
        <f t="shared" si="20"/>
        <v>0</v>
      </c>
    </row>
    <row r="67" spans="1:11" ht="15" customHeight="1" x14ac:dyDescent="0.25">
      <c r="A67" s="262" t="s">
        <v>3560</v>
      </c>
      <c r="B67" s="86" t="s">
        <v>489</v>
      </c>
      <c r="C67" s="86" t="s">
        <v>490</v>
      </c>
      <c r="D67" s="3" t="s">
        <v>1</v>
      </c>
      <c r="E67" s="23">
        <v>1045</v>
      </c>
      <c r="F67" s="20"/>
      <c r="G67" s="20"/>
      <c r="H67" s="21"/>
      <c r="I67" s="65">
        <f t="shared" si="18"/>
        <v>0</v>
      </c>
      <c r="J67" s="65">
        <f t="shared" si="19"/>
        <v>0</v>
      </c>
      <c r="K67" s="65">
        <f t="shared" si="20"/>
        <v>0</v>
      </c>
    </row>
    <row r="68" spans="1:11" ht="15" customHeight="1" x14ac:dyDescent="0.25">
      <c r="A68" s="262" t="s">
        <v>3561</v>
      </c>
      <c r="B68" s="86" t="s">
        <v>491</v>
      </c>
      <c r="C68" s="86" t="s">
        <v>492</v>
      </c>
      <c r="D68" s="3" t="s">
        <v>1</v>
      </c>
      <c r="E68" s="23">
        <v>2645</v>
      </c>
      <c r="F68" s="20"/>
      <c r="G68" s="20"/>
      <c r="H68" s="21"/>
      <c r="I68" s="65">
        <f t="shared" si="18"/>
        <v>0</v>
      </c>
      <c r="J68" s="65">
        <f t="shared" si="19"/>
        <v>0</v>
      </c>
      <c r="K68" s="65">
        <f t="shared" si="20"/>
        <v>0</v>
      </c>
    </row>
    <row r="69" spans="1:11" ht="15" customHeight="1" x14ac:dyDescent="0.25">
      <c r="A69" s="262" t="s">
        <v>3562</v>
      </c>
      <c r="B69" s="86" t="s">
        <v>493</v>
      </c>
      <c r="C69" s="86" t="s">
        <v>494</v>
      </c>
      <c r="D69" s="3" t="s">
        <v>1</v>
      </c>
      <c r="E69" s="23">
        <v>65</v>
      </c>
      <c r="F69" s="20"/>
      <c r="G69" s="20"/>
      <c r="H69" s="21"/>
      <c r="I69" s="65">
        <f t="shared" si="18"/>
        <v>0</v>
      </c>
      <c r="J69" s="65">
        <f t="shared" si="19"/>
        <v>0</v>
      </c>
      <c r="K69" s="65">
        <f t="shared" si="20"/>
        <v>0</v>
      </c>
    </row>
    <row r="70" spans="1:11" ht="15" customHeight="1" x14ac:dyDescent="0.25">
      <c r="A70" s="262" t="s">
        <v>3563</v>
      </c>
      <c r="B70" s="86" t="s">
        <v>495</v>
      </c>
      <c r="C70" s="86" t="s">
        <v>496</v>
      </c>
      <c r="D70" s="3" t="s">
        <v>1</v>
      </c>
      <c r="E70" s="23">
        <v>25</v>
      </c>
      <c r="F70" s="20"/>
      <c r="G70" s="20"/>
      <c r="H70" s="21"/>
      <c r="I70" s="65">
        <f t="shared" si="18"/>
        <v>0</v>
      </c>
      <c r="J70" s="65">
        <f t="shared" si="19"/>
        <v>0</v>
      </c>
      <c r="K70" s="65">
        <f t="shared" si="20"/>
        <v>0</v>
      </c>
    </row>
    <row r="71" spans="1:11" ht="15" customHeight="1" x14ac:dyDescent="0.25">
      <c r="A71" s="262" t="s">
        <v>3564</v>
      </c>
      <c r="B71" s="86" t="s">
        <v>497</v>
      </c>
      <c r="C71" s="86" t="s">
        <v>498</v>
      </c>
      <c r="D71" s="3" t="s">
        <v>1</v>
      </c>
      <c r="E71" s="23">
        <v>20</v>
      </c>
      <c r="F71" s="20"/>
      <c r="G71" s="20"/>
      <c r="H71" s="21"/>
      <c r="I71" s="65">
        <f t="shared" si="18"/>
        <v>0</v>
      </c>
      <c r="J71" s="65">
        <f t="shared" si="19"/>
        <v>0</v>
      </c>
      <c r="K71" s="65">
        <f t="shared" si="20"/>
        <v>0</v>
      </c>
    </row>
    <row r="72" spans="1:11" ht="15" customHeight="1" x14ac:dyDescent="0.25">
      <c r="A72" s="262" t="s">
        <v>3565</v>
      </c>
      <c r="B72" s="86" t="s">
        <v>507</v>
      </c>
      <c r="C72" s="86" t="s">
        <v>508</v>
      </c>
      <c r="D72" s="3" t="s">
        <v>1</v>
      </c>
      <c r="E72" s="23">
        <v>200</v>
      </c>
      <c r="F72" s="20"/>
      <c r="G72" s="20"/>
      <c r="H72" s="21"/>
      <c r="I72" s="65">
        <f t="shared" si="18"/>
        <v>0</v>
      </c>
      <c r="J72" s="65">
        <f t="shared" si="19"/>
        <v>0</v>
      </c>
      <c r="K72" s="65">
        <f t="shared" si="20"/>
        <v>0</v>
      </c>
    </row>
    <row r="73" spans="1:11" ht="15" customHeight="1" x14ac:dyDescent="0.25">
      <c r="A73" s="262" t="s">
        <v>3566</v>
      </c>
      <c r="B73" s="86" t="s">
        <v>509</v>
      </c>
      <c r="C73" s="86" t="s">
        <v>510</v>
      </c>
      <c r="D73" s="3" t="s">
        <v>1</v>
      </c>
      <c r="E73" s="23">
        <v>150</v>
      </c>
      <c r="F73" s="20"/>
      <c r="G73" s="20"/>
      <c r="H73" s="21"/>
      <c r="I73" s="65">
        <f t="shared" si="18"/>
        <v>0</v>
      </c>
      <c r="J73" s="65">
        <f t="shared" si="19"/>
        <v>0</v>
      </c>
      <c r="K73" s="65">
        <f t="shared" si="20"/>
        <v>0</v>
      </c>
    </row>
    <row r="74" spans="1:11" ht="15" customHeight="1" x14ac:dyDescent="0.25">
      <c r="A74" s="262" t="s">
        <v>3567</v>
      </c>
      <c r="B74" s="86" t="s">
        <v>511</v>
      </c>
      <c r="C74" s="86" t="s">
        <v>512</v>
      </c>
      <c r="D74" s="3" t="s">
        <v>1</v>
      </c>
      <c r="E74" s="23">
        <v>50</v>
      </c>
      <c r="F74" s="20"/>
      <c r="G74" s="20"/>
      <c r="H74" s="21"/>
      <c r="I74" s="65">
        <f t="shared" si="18"/>
        <v>0</v>
      </c>
      <c r="J74" s="65">
        <f t="shared" si="19"/>
        <v>0</v>
      </c>
      <c r="K74" s="65">
        <f t="shared" si="20"/>
        <v>0</v>
      </c>
    </row>
    <row r="75" spans="1:11" ht="15" customHeight="1" x14ac:dyDescent="0.25">
      <c r="A75" s="262" t="s">
        <v>3568</v>
      </c>
      <c r="B75" s="86" t="s">
        <v>513</v>
      </c>
      <c r="C75" s="86"/>
      <c r="D75" s="3" t="s">
        <v>240</v>
      </c>
      <c r="E75" s="23">
        <v>1</v>
      </c>
      <c r="F75" s="20"/>
      <c r="G75" s="20"/>
      <c r="H75" s="21"/>
      <c r="I75" s="65">
        <f t="shared" si="18"/>
        <v>0</v>
      </c>
      <c r="J75" s="65">
        <f t="shared" si="19"/>
        <v>0</v>
      </c>
      <c r="K75" s="65">
        <f t="shared" si="20"/>
        <v>0</v>
      </c>
    </row>
    <row r="76" spans="1:11" ht="15" customHeight="1" x14ac:dyDescent="0.25">
      <c r="A76" s="261"/>
      <c r="B76" s="87" t="s">
        <v>1119</v>
      </c>
      <c r="C76" s="87"/>
      <c r="D76" s="18"/>
      <c r="E76" s="18"/>
      <c r="F76" s="18"/>
      <c r="G76" s="18"/>
      <c r="H76" s="21"/>
      <c r="I76" s="18"/>
      <c r="J76" s="46"/>
      <c r="K76" s="46"/>
    </row>
    <row r="77" spans="1:11" ht="15" customHeight="1" x14ac:dyDescent="0.25">
      <c r="A77" s="262" t="s">
        <v>3569</v>
      </c>
      <c r="B77" s="86" t="s">
        <v>514</v>
      </c>
      <c r="C77" s="86"/>
      <c r="D77" s="3" t="s">
        <v>1</v>
      </c>
      <c r="E77" s="4">
        <v>265</v>
      </c>
      <c r="F77" s="209"/>
      <c r="G77" s="20"/>
      <c r="H77" s="21"/>
      <c r="I77" s="65">
        <f t="shared" ref="I77" si="21">F77*E77</f>
        <v>0</v>
      </c>
      <c r="J77" s="209"/>
      <c r="K77" s="65">
        <f t="shared" si="20"/>
        <v>0</v>
      </c>
    </row>
    <row r="78" spans="1:11" ht="15" customHeight="1" x14ac:dyDescent="0.25">
      <c r="A78" s="262" t="s">
        <v>3570</v>
      </c>
      <c r="B78" s="86" t="s">
        <v>515</v>
      </c>
      <c r="C78" s="86"/>
      <c r="D78" s="3" t="s">
        <v>1</v>
      </c>
      <c r="E78" s="4">
        <v>30</v>
      </c>
      <c r="F78" s="209"/>
      <c r="G78" s="20"/>
      <c r="H78" s="21"/>
      <c r="I78" s="65">
        <f t="shared" ref="I78:I89" si="22">F78*E78</f>
        <v>0</v>
      </c>
      <c r="J78" s="209"/>
      <c r="K78" s="65">
        <f t="shared" si="20"/>
        <v>0</v>
      </c>
    </row>
    <row r="79" spans="1:11" ht="15" customHeight="1" x14ac:dyDescent="0.25">
      <c r="A79" s="262" t="s">
        <v>3571</v>
      </c>
      <c r="B79" s="86" t="s">
        <v>516</v>
      </c>
      <c r="C79" s="86"/>
      <c r="D79" s="3" t="s">
        <v>1</v>
      </c>
      <c r="E79" s="4">
        <v>30</v>
      </c>
      <c r="F79" s="209"/>
      <c r="G79" s="20"/>
      <c r="H79" s="21"/>
      <c r="I79" s="65">
        <f t="shared" si="22"/>
        <v>0</v>
      </c>
      <c r="J79" s="209"/>
      <c r="K79" s="65">
        <f t="shared" si="20"/>
        <v>0</v>
      </c>
    </row>
    <row r="80" spans="1:11" ht="15" customHeight="1" x14ac:dyDescent="0.25">
      <c r="A80" s="262" t="s">
        <v>3572</v>
      </c>
      <c r="B80" s="86" t="s">
        <v>517</v>
      </c>
      <c r="C80" s="86"/>
      <c r="D80" s="3" t="s">
        <v>1</v>
      </c>
      <c r="E80" s="4">
        <v>20</v>
      </c>
      <c r="F80" s="209"/>
      <c r="G80" s="20"/>
      <c r="H80" s="21"/>
      <c r="I80" s="65">
        <f t="shared" si="22"/>
        <v>0</v>
      </c>
      <c r="J80" s="209"/>
      <c r="K80" s="65">
        <f t="shared" si="20"/>
        <v>0</v>
      </c>
    </row>
    <row r="81" spans="1:11" ht="15" customHeight="1" x14ac:dyDescent="0.25">
      <c r="A81" s="262" t="s">
        <v>3573</v>
      </c>
      <c r="B81" s="86" t="s">
        <v>518</v>
      </c>
      <c r="C81" s="86"/>
      <c r="D81" s="3" t="s">
        <v>1</v>
      </c>
      <c r="E81" s="4">
        <v>30</v>
      </c>
      <c r="F81" s="209"/>
      <c r="G81" s="20"/>
      <c r="H81" s="21"/>
      <c r="I81" s="65">
        <f t="shared" si="22"/>
        <v>0</v>
      </c>
      <c r="J81" s="209"/>
      <c r="K81" s="65">
        <f t="shared" si="20"/>
        <v>0</v>
      </c>
    </row>
    <row r="82" spans="1:11" ht="15" customHeight="1" x14ac:dyDescent="0.25">
      <c r="A82" s="262" t="s">
        <v>3574</v>
      </c>
      <c r="B82" s="86" t="s">
        <v>519</v>
      </c>
      <c r="C82" s="86"/>
      <c r="D82" s="3" t="s">
        <v>1</v>
      </c>
      <c r="E82" s="4">
        <v>65</v>
      </c>
      <c r="F82" s="209"/>
      <c r="G82" s="20"/>
      <c r="H82" s="21"/>
      <c r="I82" s="65">
        <f t="shared" si="22"/>
        <v>0</v>
      </c>
      <c r="J82" s="209"/>
      <c r="K82" s="65">
        <f t="shared" si="20"/>
        <v>0</v>
      </c>
    </row>
    <row r="83" spans="1:11" ht="15" customHeight="1" x14ac:dyDescent="0.25">
      <c r="A83" s="262" t="s">
        <v>3575</v>
      </c>
      <c r="B83" s="86" t="s">
        <v>520</v>
      </c>
      <c r="C83" s="86"/>
      <c r="D83" s="3" t="s">
        <v>1</v>
      </c>
      <c r="E83" s="4">
        <v>20</v>
      </c>
      <c r="F83" s="209"/>
      <c r="G83" s="20"/>
      <c r="H83" s="21"/>
      <c r="I83" s="65">
        <f t="shared" si="22"/>
        <v>0</v>
      </c>
      <c r="J83" s="209"/>
      <c r="K83" s="65">
        <f t="shared" si="20"/>
        <v>0</v>
      </c>
    </row>
    <row r="84" spans="1:11" ht="15" customHeight="1" x14ac:dyDescent="0.25">
      <c r="A84" s="262" t="s">
        <v>3576</v>
      </c>
      <c r="B84" s="86" t="s">
        <v>521</v>
      </c>
      <c r="C84" s="86"/>
      <c r="D84" s="3" t="s">
        <v>1</v>
      </c>
      <c r="E84" s="4">
        <v>12</v>
      </c>
      <c r="F84" s="209"/>
      <c r="G84" s="20"/>
      <c r="H84" s="21"/>
      <c r="I84" s="65">
        <f t="shared" si="22"/>
        <v>0</v>
      </c>
      <c r="J84" s="209"/>
      <c r="K84" s="65">
        <f t="shared" si="20"/>
        <v>0</v>
      </c>
    </row>
    <row r="85" spans="1:11" ht="15" customHeight="1" x14ac:dyDescent="0.25">
      <c r="A85" s="262" t="s">
        <v>3577</v>
      </c>
      <c r="B85" s="86" t="s">
        <v>522</v>
      </c>
      <c r="C85" s="86"/>
      <c r="D85" s="3" t="s">
        <v>1</v>
      </c>
      <c r="E85" s="4">
        <v>20</v>
      </c>
      <c r="F85" s="209"/>
      <c r="G85" s="20"/>
      <c r="H85" s="21"/>
      <c r="I85" s="65">
        <f t="shared" si="22"/>
        <v>0</v>
      </c>
      <c r="J85" s="209"/>
      <c r="K85" s="65">
        <f t="shared" si="20"/>
        <v>0</v>
      </c>
    </row>
    <row r="86" spans="1:11" ht="15" customHeight="1" x14ac:dyDescent="0.25">
      <c r="A86" s="262" t="s">
        <v>3578</v>
      </c>
      <c r="B86" s="86" t="s">
        <v>523</v>
      </c>
      <c r="C86" s="86"/>
      <c r="D86" s="3" t="s">
        <v>1</v>
      </c>
      <c r="E86" s="4">
        <v>50</v>
      </c>
      <c r="F86" s="209"/>
      <c r="G86" s="20"/>
      <c r="H86" s="21"/>
      <c r="I86" s="65">
        <f t="shared" si="22"/>
        <v>0</v>
      </c>
      <c r="J86" s="209"/>
      <c r="K86" s="65">
        <f t="shared" si="20"/>
        <v>0</v>
      </c>
    </row>
    <row r="87" spans="1:11" ht="15" customHeight="1" x14ac:dyDescent="0.25">
      <c r="A87" s="262" t="s">
        <v>3579</v>
      </c>
      <c r="B87" s="86" t="s">
        <v>524</v>
      </c>
      <c r="C87" s="86"/>
      <c r="D87" s="3" t="s">
        <v>1</v>
      </c>
      <c r="E87" s="4">
        <v>115</v>
      </c>
      <c r="F87" s="209"/>
      <c r="G87" s="20"/>
      <c r="H87" s="21"/>
      <c r="I87" s="65">
        <f t="shared" si="22"/>
        <v>0</v>
      </c>
      <c r="J87" s="209"/>
      <c r="K87" s="65">
        <f t="shared" si="20"/>
        <v>0</v>
      </c>
    </row>
    <row r="88" spans="1:11" ht="15" customHeight="1" x14ac:dyDescent="0.25">
      <c r="A88" s="262" t="s">
        <v>3580</v>
      </c>
      <c r="B88" s="86" t="s">
        <v>525</v>
      </c>
      <c r="C88" s="86"/>
      <c r="D88" s="3" t="s">
        <v>1</v>
      </c>
      <c r="E88" s="4">
        <v>20</v>
      </c>
      <c r="F88" s="209"/>
      <c r="G88" s="20"/>
      <c r="H88" s="21"/>
      <c r="I88" s="65">
        <f t="shared" si="22"/>
        <v>0</v>
      </c>
      <c r="J88" s="209"/>
      <c r="K88" s="65">
        <f t="shared" si="20"/>
        <v>0</v>
      </c>
    </row>
    <row r="89" spans="1:11" ht="15" customHeight="1" x14ac:dyDescent="0.25">
      <c r="A89" s="262" t="s">
        <v>3581</v>
      </c>
      <c r="B89" s="86" t="s">
        <v>526</v>
      </c>
      <c r="C89" s="86"/>
      <c r="D89" s="3" t="s">
        <v>240</v>
      </c>
      <c r="E89" s="4">
        <v>1</v>
      </c>
      <c r="F89" s="209"/>
      <c r="G89" s="20"/>
      <c r="H89" s="21"/>
      <c r="I89" s="65">
        <f t="shared" si="22"/>
        <v>0</v>
      </c>
      <c r="J89" s="209"/>
      <c r="K89" s="65">
        <f t="shared" si="20"/>
        <v>0</v>
      </c>
    </row>
    <row r="90" spans="1:11" ht="15" customHeight="1" x14ac:dyDescent="0.25">
      <c r="A90" s="261"/>
      <c r="B90" s="87" t="s">
        <v>159</v>
      </c>
      <c r="C90" s="87"/>
      <c r="D90" s="18"/>
      <c r="E90" s="18"/>
      <c r="F90" s="18"/>
      <c r="G90" s="18"/>
      <c r="H90" s="21"/>
      <c r="I90" s="18"/>
      <c r="J90" s="46"/>
      <c r="K90" s="46"/>
    </row>
    <row r="91" spans="1:11" ht="15" customHeight="1" x14ac:dyDescent="0.25">
      <c r="A91" s="262" t="s">
        <v>3582</v>
      </c>
      <c r="B91" s="86" t="s">
        <v>535</v>
      </c>
      <c r="C91" s="86"/>
      <c r="D91" s="3" t="s">
        <v>240</v>
      </c>
      <c r="E91" s="4">
        <v>1</v>
      </c>
      <c r="F91" s="20"/>
      <c r="G91" s="20"/>
      <c r="H91" s="21"/>
      <c r="I91" s="65">
        <f t="shared" ref="I91:I98" si="23">F91*E91</f>
        <v>0</v>
      </c>
      <c r="J91" s="65">
        <f t="shared" ref="J91:J98" si="24">E91*G91</f>
        <v>0</v>
      </c>
      <c r="K91" s="65">
        <f t="shared" ref="K91:K98" si="25">I91+J91</f>
        <v>0</v>
      </c>
    </row>
    <row r="92" spans="1:11" ht="15" customHeight="1" x14ac:dyDescent="0.25">
      <c r="A92" s="262" t="s">
        <v>3583</v>
      </c>
      <c r="B92" s="86" t="s">
        <v>536</v>
      </c>
      <c r="C92" s="86"/>
      <c r="D92" s="3" t="s">
        <v>240</v>
      </c>
      <c r="E92" s="4">
        <v>1</v>
      </c>
      <c r="F92" s="20"/>
      <c r="G92" s="20"/>
      <c r="H92" s="21"/>
      <c r="I92" s="65">
        <f t="shared" si="23"/>
        <v>0</v>
      </c>
      <c r="J92" s="65">
        <f t="shared" si="24"/>
        <v>0</v>
      </c>
      <c r="K92" s="65">
        <f t="shared" si="25"/>
        <v>0</v>
      </c>
    </row>
    <row r="93" spans="1:11" ht="15" customHeight="1" x14ac:dyDescent="0.25">
      <c r="A93" s="262" t="s">
        <v>3584</v>
      </c>
      <c r="B93" s="86" t="s">
        <v>537</v>
      </c>
      <c r="C93" s="86"/>
      <c r="D93" s="3" t="s">
        <v>240</v>
      </c>
      <c r="E93" s="4">
        <v>1</v>
      </c>
      <c r="F93" s="20"/>
      <c r="G93" s="20"/>
      <c r="H93" s="21"/>
      <c r="I93" s="65">
        <f t="shared" si="23"/>
        <v>0</v>
      </c>
      <c r="J93" s="65">
        <f t="shared" si="24"/>
        <v>0</v>
      </c>
      <c r="K93" s="65">
        <f t="shared" si="25"/>
        <v>0</v>
      </c>
    </row>
    <row r="94" spans="1:11" ht="15" customHeight="1" x14ac:dyDescent="0.25">
      <c r="A94" s="262" t="s">
        <v>3585</v>
      </c>
      <c r="B94" s="86" t="s">
        <v>538</v>
      </c>
      <c r="C94" s="86"/>
      <c r="D94" s="3" t="s">
        <v>240</v>
      </c>
      <c r="E94" s="4">
        <v>1</v>
      </c>
      <c r="F94" s="20"/>
      <c r="G94" s="20"/>
      <c r="H94" s="21"/>
      <c r="I94" s="65">
        <f t="shared" si="23"/>
        <v>0</v>
      </c>
      <c r="J94" s="65">
        <f t="shared" si="24"/>
        <v>0</v>
      </c>
      <c r="K94" s="65">
        <f t="shared" si="25"/>
        <v>0</v>
      </c>
    </row>
    <row r="95" spans="1:11" ht="15" customHeight="1" x14ac:dyDescent="0.25">
      <c r="A95" s="262" t="s">
        <v>3586</v>
      </c>
      <c r="B95" s="86" t="s">
        <v>539</v>
      </c>
      <c r="C95" s="86"/>
      <c r="D95" s="3" t="s">
        <v>240</v>
      </c>
      <c r="E95" s="4">
        <v>1</v>
      </c>
      <c r="F95" s="20"/>
      <c r="G95" s="20"/>
      <c r="H95" s="21"/>
      <c r="I95" s="65">
        <f t="shared" si="23"/>
        <v>0</v>
      </c>
      <c r="J95" s="65">
        <f t="shared" si="24"/>
        <v>0</v>
      </c>
      <c r="K95" s="65">
        <f t="shared" si="25"/>
        <v>0</v>
      </c>
    </row>
    <row r="96" spans="1:11" ht="15" customHeight="1" x14ac:dyDescent="0.25">
      <c r="A96" s="262" t="s">
        <v>3587</v>
      </c>
      <c r="B96" s="86" t="s">
        <v>540</v>
      </c>
      <c r="C96" s="86"/>
      <c r="D96" s="3" t="s">
        <v>240</v>
      </c>
      <c r="E96" s="4">
        <v>1</v>
      </c>
      <c r="F96" s="20"/>
      <c r="G96" s="20"/>
      <c r="H96" s="21"/>
      <c r="I96" s="65">
        <f t="shared" si="23"/>
        <v>0</v>
      </c>
      <c r="J96" s="65">
        <f t="shared" si="24"/>
        <v>0</v>
      </c>
      <c r="K96" s="65">
        <f t="shared" si="25"/>
        <v>0</v>
      </c>
    </row>
    <row r="97" spans="1:12" ht="15" customHeight="1" x14ac:dyDescent="0.25">
      <c r="A97" s="262" t="s">
        <v>3588</v>
      </c>
      <c r="B97" s="86" t="s">
        <v>541</v>
      </c>
      <c r="C97" s="86"/>
      <c r="D97" s="3" t="s">
        <v>240</v>
      </c>
      <c r="E97" s="4">
        <v>1</v>
      </c>
      <c r="F97" s="20"/>
      <c r="G97" s="20"/>
      <c r="H97" s="21"/>
      <c r="I97" s="65">
        <f t="shared" si="23"/>
        <v>0</v>
      </c>
      <c r="J97" s="65">
        <f t="shared" si="24"/>
        <v>0</v>
      </c>
      <c r="K97" s="65">
        <f t="shared" si="25"/>
        <v>0</v>
      </c>
    </row>
    <row r="98" spans="1:12" ht="15" customHeight="1" x14ac:dyDescent="0.25">
      <c r="A98" s="263" t="s">
        <v>3589</v>
      </c>
      <c r="B98" s="86" t="s">
        <v>542</v>
      </c>
      <c r="C98" s="86"/>
      <c r="D98" s="3" t="s">
        <v>240</v>
      </c>
      <c r="E98" s="4">
        <v>1</v>
      </c>
      <c r="F98" s="20"/>
      <c r="G98" s="20"/>
      <c r="H98" s="21"/>
      <c r="I98" s="65">
        <f t="shared" si="23"/>
        <v>0</v>
      </c>
      <c r="J98" s="65">
        <f t="shared" si="24"/>
        <v>0</v>
      </c>
      <c r="K98" s="65">
        <f t="shared" si="25"/>
        <v>0</v>
      </c>
    </row>
    <row r="99" spans="1:12" x14ac:dyDescent="0.25">
      <c r="A99" s="9"/>
      <c r="B99" s="9"/>
      <c r="C99" s="10"/>
      <c r="D99" s="11"/>
      <c r="E99" s="12"/>
      <c r="F99" s="12"/>
      <c r="G99" s="12"/>
      <c r="H99" s="12"/>
      <c r="I99" s="12"/>
      <c r="J99" s="13"/>
      <c r="K99" s="13"/>
    </row>
    <row r="100" spans="1:12" x14ac:dyDescent="0.25">
      <c r="A100" s="92"/>
      <c r="F100" s="90"/>
      <c r="G100" s="210"/>
      <c r="H100" s="210"/>
      <c r="I100" s="210"/>
      <c r="J100" s="90"/>
      <c r="L100" s="90"/>
    </row>
    <row r="101" spans="1:12" x14ac:dyDescent="0.25">
      <c r="A101" s="92"/>
      <c r="F101" s="90"/>
      <c r="G101" s="210"/>
      <c r="H101" s="210"/>
      <c r="I101" s="332" t="s">
        <v>11</v>
      </c>
      <c r="J101" s="332"/>
      <c r="K101" s="332"/>
      <c r="L101" s="90"/>
    </row>
    <row r="102" spans="1:12" x14ac:dyDescent="0.25">
      <c r="A102" s="92"/>
      <c r="F102" s="90"/>
      <c r="G102" s="210"/>
      <c r="H102" s="210"/>
      <c r="I102" s="68">
        <f>SUM(I8:I98)</f>
        <v>0</v>
      </c>
      <c r="J102" s="68">
        <f>SUM(J8:J98)</f>
        <v>0</v>
      </c>
      <c r="K102" s="69">
        <f>SUM(K8:K98)</f>
        <v>0</v>
      </c>
      <c r="L102" s="90"/>
    </row>
    <row r="103" spans="1:12" x14ac:dyDescent="0.25">
      <c r="A103" s="92"/>
      <c r="F103" s="90"/>
      <c r="G103" s="210"/>
      <c r="H103" s="210"/>
      <c r="I103" s="210"/>
      <c r="J103" s="90"/>
      <c r="L103" s="90"/>
    </row>
    <row r="104" spans="1:12" x14ac:dyDescent="0.25">
      <c r="A104" s="92"/>
      <c r="L104" s="90"/>
    </row>
    <row r="105" spans="1:12" x14ac:dyDescent="0.25">
      <c r="A105" s="92"/>
    </row>
    <row r="106" spans="1:12" x14ac:dyDescent="0.25">
      <c r="A106" s="92"/>
    </row>
    <row r="107" spans="1:12" x14ac:dyDescent="0.25">
      <c r="A107" s="92"/>
    </row>
  </sheetData>
  <mergeCells count="5">
    <mergeCell ref="I101:K101"/>
    <mergeCell ref="A1:K2"/>
    <mergeCell ref="A3:K4"/>
    <mergeCell ref="F5:G5"/>
    <mergeCell ref="I5:K5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82" fitToHeight="0" orientation="landscape" errors="blank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CB7BE-8DE4-4E62-8127-65A2615433AB}">
  <dimension ref="A1:W208"/>
  <sheetViews>
    <sheetView workbookViewId="0">
      <selection activeCell="F13" sqref="F13"/>
    </sheetView>
  </sheetViews>
  <sheetFormatPr defaultRowHeight="15" x14ac:dyDescent="0.25"/>
  <cols>
    <col min="1" max="1" width="9.140625" style="55"/>
    <col min="6" max="6" width="9.28515625" customWidth="1"/>
    <col min="8" max="8" width="11.7109375" customWidth="1"/>
    <col min="9" max="23" width="9.140625" style="55"/>
  </cols>
  <sheetData>
    <row r="1" spans="1:23" s="55" customFormat="1" ht="12.75" customHeight="1" x14ac:dyDescent="0.25">
      <c r="B1" s="341" t="s">
        <v>0</v>
      </c>
      <c r="C1" s="342"/>
      <c r="D1" s="342"/>
      <c r="E1" s="342"/>
      <c r="F1" s="342"/>
      <c r="G1" s="342"/>
      <c r="H1" s="342"/>
      <c r="I1" s="59"/>
      <c r="J1" s="59"/>
    </row>
    <row r="2" spans="1:23" s="55" customFormat="1" ht="12.75" customHeight="1" x14ac:dyDescent="0.25">
      <c r="B2" s="341"/>
      <c r="C2" s="342"/>
      <c r="D2" s="342"/>
      <c r="E2" s="342"/>
      <c r="F2" s="342"/>
      <c r="G2" s="342"/>
      <c r="H2" s="342"/>
      <c r="I2" s="59"/>
      <c r="J2" s="59"/>
    </row>
    <row r="3" spans="1:23" s="55" customFormat="1" ht="16.5" customHeight="1" x14ac:dyDescent="0.25">
      <c r="B3" s="57"/>
      <c r="D3" s="304" t="s">
        <v>1212</v>
      </c>
      <c r="E3" s="304"/>
      <c r="F3" s="304"/>
      <c r="G3" s="304"/>
      <c r="H3" s="304"/>
    </row>
    <row r="4" spans="1:23" s="55" customFormat="1" ht="16.5" customHeight="1" x14ac:dyDescent="0.25">
      <c r="B4" s="57"/>
      <c r="D4" s="304"/>
      <c r="E4" s="304"/>
      <c r="F4" s="304"/>
      <c r="G4" s="304"/>
      <c r="H4" s="304"/>
    </row>
    <row r="5" spans="1:23" s="55" customFormat="1" x14ac:dyDescent="0.25">
      <c r="B5" s="57"/>
    </row>
    <row r="6" spans="1:23" ht="46.5" customHeight="1" x14ac:dyDescent="0.25">
      <c r="B6" s="73" t="s">
        <v>27</v>
      </c>
      <c r="C6" s="73" t="s">
        <v>28</v>
      </c>
      <c r="D6" s="73" t="s">
        <v>29</v>
      </c>
      <c r="E6" s="73" t="s">
        <v>30</v>
      </c>
      <c r="F6" s="73" t="s">
        <v>31</v>
      </c>
      <c r="G6" s="74"/>
      <c r="H6" s="73" t="s">
        <v>34</v>
      </c>
      <c r="I6" s="343" t="s">
        <v>1082</v>
      </c>
      <c r="J6" s="344"/>
      <c r="K6" s="344"/>
      <c r="L6" s="344"/>
      <c r="M6" s="344"/>
      <c r="N6" s="344"/>
      <c r="O6" s="344"/>
      <c r="P6" s="345"/>
    </row>
    <row r="7" spans="1:23" x14ac:dyDescent="0.25">
      <c r="B7" s="33">
        <v>40</v>
      </c>
      <c r="C7" s="19" t="s">
        <v>52</v>
      </c>
      <c r="D7" s="19">
        <v>125</v>
      </c>
      <c r="E7" s="19" t="s">
        <v>32</v>
      </c>
      <c r="F7" s="19">
        <v>4.8</v>
      </c>
      <c r="G7" s="55"/>
      <c r="H7" s="19" t="s">
        <v>35</v>
      </c>
      <c r="I7" s="201" t="s">
        <v>41</v>
      </c>
      <c r="J7" s="56"/>
    </row>
    <row r="8" spans="1:23" x14ac:dyDescent="0.25">
      <c r="B8" s="33">
        <v>50</v>
      </c>
      <c r="C8" s="19" t="s">
        <v>53</v>
      </c>
      <c r="D8" s="19">
        <v>140</v>
      </c>
      <c r="E8" s="19" t="s">
        <v>32</v>
      </c>
      <c r="F8" s="19">
        <v>6.3</v>
      </c>
      <c r="G8" s="55"/>
      <c r="H8" s="19" t="s">
        <v>36</v>
      </c>
      <c r="I8" s="201" t="s">
        <v>42</v>
      </c>
    </row>
    <row r="9" spans="1:23" x14ac:dyDescent="0.25">
      <c r="B9" s="33">
        <v>65</v>
      </c>
      <c r="C9" s="19" t="s">
        <v>54</v>
      </c>
      <c r="D9" s="19">
        <v>160</v>
      </c>
      <c r="E9" s="19" t="s">
        <v>32</v>
      </c>
      <c r="F9" s="19">
        <v>7.8</v>
      </c>
      <c r="G9" s="55"/>
      <c r="H9" s="19" t="s">
        <v>37</v>
      </c>
      <c r="I9" s="56" t="s">
        <v>43</v>
      </c>
    </row>
    <row r="10" spans="1:23" x14ac:dyDescent="0.25">
      <c r="B10" s="33">
        <v>80</v>
      </c>
      <c r="C10" s="19" t="s">
        <v>55</v>
      </c>
      <c r="D10" s="19">
        <v>180</v>
      </c>
      <c r="E10" s="19" t="s">
        <v>32</v>
      </c>
      <c r="F10" s="19">
        <v>9.6999999999999993</v>
      </c>
      <c r="G10" s="55"/>
      <c r="H10" s="19" t="s">
        <v>38</v>
      </c>
      <c r="I10" s="201" t="s">
        <v>44</v>
      </c>
    </row>
    <row r="11" spans="1:23" x14ac:dyDescent="0.25">
      <c r="B11" s="33">
        <v>100</v>
      </c>
      <c r="C11" s="19" t="s">
        <v>56</v>
      </c>
      <c r="D11" s="19">
        <v>225</v>
      </c>
      <c r="E11" s="19" t="s">
        <v>33</v>
      </c>
      <c r="F11" s="19">
        <v>14.1</v>
      </c>
      <c r="G11" s="55"/>
      <c r="H11" s="19" t="s">
        <v>39</v>
      </c>
      <c r="I11" s="201" t="s">
        <v>45</v>
      </c>
    </row>
    <row r="12" spans="1:23" x14ac:dyDescent="0.25">
      <c r="B12" s="33">
        <v>125</v>
      </c>
      <c r="C12" s="19" t="s">
        <v>57</v>
      </c>
      <c r="D12" s="19">
        <v>250</v>
      </c>
      <c r="E12" s="19" t="s">
        <v>33</v>
      </c>
      <c r="F12" s="19">
        <v>17.100000000000001</v>
      </c>
      <c r="G12" s="55"/>
      <c r="H12" s="19" t="s">
        <v>40</v>
      </c>
      <c r="I12" s="201" t="s">
        <v>46</v>
      </c>
    </row>
    <row r="13" spans="1:23" x14ac:dyDescent="0.25">
      <c r="B13" s="33">
        <v>150</v>
      </c>
      <c r="C13" s="19" t="s">
        <v>58</v>
      </c>
      <c r="D13" s="19">
        <v>280</v>
      </c>
      <c r="E13" s="19" t="s">
        <v>33</v>
      </c>
      <c r="F13" s="19">
        <v>22.2</v>
      </c>
      <c r="G13" s="55"/>
    </row>
    <row r="14" spans="1:23" x14ac:dyDescent="0.25">
      <c r="A14" s="58"/>
      <c r="B14" s="33">
        <v>200</v>
      </c>
      <c r="C14" s="19" t="s">
        <v>59</v>
      </c>
      <c r="D14" s="19">
        <v>355</v>
      </c>
      <c r="E14" s="19" t="s">
        <v>33</v>
      </c>
      <c r="F14" s="19">
        <v>32.799999999999997</v>
      </c>
      <c r="G14" s="55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</row>
    <row r="15" spans="1:23" s="55" customFormat="1" x14ac:dyDescent="0.25">
      <c r="B15" s="56"/>
      <c r="H15" s="57"/>
    </row>
    <row r="16" spans="1:23" s="55" customFormat="1" x14ac:dyDescent="0.25">
      <c r="B16" s="56"/>
      <c r="H16" s="57"/>
    </row>
    <row r="17" spans="2:3" s="55" customFormat="1" x14ac:dyDescent="0.25">
      <c r="B17" s="56"/>
    </row>
    <row r="18" spans="2:3" s="55" customFormat="1" x14ac:dyDescent="0.25"/>
    <row r="19" spans="2:3" s="55" customFormat="1" x14ac:dyDescent="0.25"/>
    <row r="20" spans="2:3" s="55" customFormat="1" x14ac:dyDescent="0.25"/>
    <row r="21" spans="2:3" s="55" customFormat="1" x14ac:dyDescent="0.25">
      <c r="C21" s="56"/>
    </row>
    <row r="22" spans="2:3" s="55" customFormat="1" x14ac:dyDescent="0.25">
      <c r="C22" s="56"/>
    </row>
    <row r="23" spans="2:3" s="55" customFormat="1" x14ac:dyDescent="0.25">
      <c r="C23" s="56"/>
    </row>
    <row r="24" spans="2:3" s="55" customFormat="1" x14ac:dyDescent="0.25">
      <c r="C24" s="56"/>
    </row>
    <row r="25" spans="2:3" s="55" customFormat="1" x14ac:dyDescent="0.25">
      <c r="C25" s="56"/>
    </row>
    <row r="26" spans="2:3" s="55" customFormat="1" x14ac:dyDescent="0.25">
      <c r="C26" s="56"/>
    </row>
    <row r="27" spans="2:3" s="55" customFormat="1" x14ac:dyDescent="0.25">
      <c r="C27" s="56"/>
    </row>
    <row r="28" spans="2:3" s="55" customFormat="1" x14ac:dyDescent="0.25">
      <c r="C28" s="56"/>
    </row>
    <row r="29" spans="2:3" s="55" customFormat="1" x14ac:dyDescent="0.25"/>
    <row r="30" spans="2:3" s="55" customFormat="1" x14ac:dyDescent="0.25"/>
    <row r="31" spans="2:3" s="55" customFormat="1" x14ac:dyDescent="0.25"/>
    <row r="32" spans="2:3" s="55" customFormat="1" x14ac:dyDescent="0.25"/>
    <row r="33" s="55" customFormat="1" x14ac:dyDescent="0.25"/>
    <row r="34" s="55" customFormat="1" x14ac:dyDescent="0.25"/>
    <row r="35" s="55" customFormat="1" x14ac:dyDescent="0.25"/>
    <row r="36" s="55" customFormat="1" x14ac:dyDescent="0.25"/>
    <row r="37" s="55" customFormat="1" x14ac:dyDescent="0.25"/>
    <row r="38" s="55" customFormat="1" x14ac:dyDescent="0.25"/>
    <row r="39" s="55" customFormat="1" x14ac:dyDescent="0.25"/>
    <row r="40" s="55" customFormat="1" x14ac:dyDescent="0.25"/>
    <row r="41" s="55" customFormat="1" x14ac:dyDescent="0.25"/>
    <row r="42" s="55" customFormat="1" x14ac:dyDescent="0.25"/>
    <row r="43" s="55" customFormat="1" x14ac:dyDescent="0.25"/>
    <row r="44" s="55" customFormat="1" x14ac:dyDescent="0.25"/>
    <row r="45" s="55" customFormat="1" x14ac:dyDescent="0.25"/>
    <row r="46" s="55" customFormat="1" x14ac:dyDescent="0.25"/>
    <row r="47" s="55" customFormat="1" x14ac:dyDescent="0.25"/>
    <row r="48" s="55" customFormat="1" x14ac:dyDescent="0.25"/>
    <row r="49" s="55" customFormat="1" x14ac:dyDescent="0.25"/>
    <row r="50" s="55" customFormat="1" x14ac:dyDescent="0.25"/>
    <row r="51" s="55" customFormat="1" x14ac:dyDescent="0.25"/>
    <row r="52" s="55" customFormat="1" x14ac:dyDescent="0.25"/>
    <row r="53" s="55" customFormat="1" x14ac:dyDescent="0.25"/>
    <row r="54" s="55" customFormat="1" x14ac:dyDescent="0.25"/>
    <row r="55" s="55" customFormat="1" x14ac:dyDescent="0.25"/>
    <row r="56" s="55" customFormat="1" x14ac:dyDescent="0.25"/>
    <row r="57" s="55" customFormat="1" x14ac:dyDescent="0.25"/>
    <row r="58" s="55" customFormat="1" x14ac:dyDescent="0.25"/>
    <row r="59" s="55" customFormat="1" x14ac:dyDescent="0.25"/>
    <row r="60" s="55" customFormat="1" x14ac:dyDescent="0.25"/>
    <row r="61" s="55" customFormat="1" x14ac:dyDescent="0.25"/>
    <row r="62" s="55" customFormat="1" x14ac:dyDescent="0.25"/>
    <row r="63" s="55" customFormat="1" x14ac:dyDescent="0.25"/>
    <row r="64" s="55" customFormat="1" x14ac:dyDescent="0.25"/>
    <row r="65" s="55" customFormat="1" x14ac:dyDescent="0.25"/>
    <row r="66" s="55" customFormat="1" x14ac:dyDescent="0.25"/>
    <row r="67" s="55" customFormat="1" x14ac:dyDescent="0.25"/>
    <row r="68" s="55" customFormat="1" x14ac:dyDescent="0.25"/>
    <row r="69" s="55" customFormat="1" x14ac:dyDescent="0.25"/>
    <row r="70" s="55" customFormat="1" x14ac:dyDescent="0.25"/>
    <row r="71" s="55" customFormat="1" x14ac:dyDescent="0.25"/>
    <row r="72" s="55" customFormat="1" x14ac:dyDescent="0.25"/>
    <row r="73" s="55" customFormat="1" x14ac:dyDescent="0.25"/>
    <row r="74" s="55" customFormat="1" x14ac:dyDescent="0.25"/>
    <row r="75" s="55" customFormat="1" x14ac:dyDescent="0.25"/>
    <row r="76" s="55" customFormat="1" x14ac:dyDescent="0.25"/>
    <row r="77" s="55" customFormat="1" x14ac:dyDescent="0.25"/>
    <row r="78" s="55" customFormat="1" x14ac:dyDescent="0.25"/>
    <row r="79" s="55" customFormat="1" x14ac:dyDescent="0.25"/>
    <row r="80" s="55" customFormat="1" x14ac:dyDescent="0.25"/>
    <row r="81" s="55" customFormat="1" x14ac:dyDescent="0.25"/>
    <row r="82" s="55" customFormat="1" x14ac:dyDescent="0.25"/>
    <row r="83" s="55" customFormat="1" x14ac:dyDescent="0.25"/>
    <row r="84" s="55" customFormat="1" x14ac:dyDescent="0.25"/>
    <row r="85" s="55" customFormat="1" x14ac:dyDescent="0.25"/>
    <row r="86" s="55" customFormat="1" x14ac:dyDescent="0.25"/>
    <row r="87" s="55" customFormat="1" x14ac:dyDescent="0.25"/>
    <row r="88" s="55" customFormat="1" x14ac:dyDescent="0.25"/>
    <row r="89" s="55" customFormat="1" x14ac:dyDescent="0.25"/>
    <row r="90" s="55" customFormat="1" x14ac:dyDescent="0.25"/>
    <row r="91" s="55" customFormat="1" x14ac:dyDescent="0.25"/>
    <row r="92" s="55" customFormat="1" x14ac:dyDescent="0.25"/>
    <row r="93" s="55" customFormat="1" x14ac:dyDescent="0.25"/>
    <row r="94" s="55" customFormat="1" x14ac:dyDescent="0.25"/>
    <row r="95" s="55" customFormat="1" x14ac:dyDescent="0.25"/>
    <row r="96" s="55" customFormat="1" x14ac:dyDescent="0.25"/>
    <row r="97" s="55" customFormat="1" x14ac:dyDescent="0.25"/>
    <row r="98" s="55" customFormat="1" x14ac:dyDescent="0.25"/>
    <row r="99" s="55" customFormat="1" x14ac:dyDescent="0.25"/>
    <row r="100" s="55" customFormat="1" x14ac:dyDescent="0.25"/>
    <row r="101" s="55" customFormat="1" x14ac:dyDescent="0.25"/>
    <row r="102" s="55" customFormat="1" x14ac:dyDescent="0.25"/>
    <row r="103" s="55" customFormat="1" x14ac:dyDescent="0.25"/>
    <row r="104" s="55" customFormat="1" x14ac:dyDescent="0.25"/>
    <row r="105" s="55" customFormat="1" x14ac:dyDescent="0.25"/>
    <row r="106" s="55" customFormat="1" x14ac:dyDescent="0.25"/>
    <row r="107" s="55" customFormat="1" x14ac:dyDescent="0.25"/>
    <row r="108" s="55" customFormat="1" x14ac:dyDescent="0.25"/>
    <row r="109" s="55" customFormat="1" x14ac:dyDescent="0.25"/>
    <row r="110" s="55" customFormat="1" x14ac:dyDescent="0.25"/>
    <row r="111" s="55" customFormat="1" x14ac:dyDescent="0.25"/>
    <row r="112" s="55" customFormat="1" x14ac:dyDescent="0.25"/>
    <row r="113" s="55" customFormat="1" x14ac:dyDescent="0.25"/>
    <row r="114" s="55" customFormat="1" x14ac:dyDescent="0.25"/>
    <row r="115" s="55" customFormat="1" x14ac:dyDescent="0.25"/>
    <row r="116" s="55" customFormat="1" x14ac:dyDescent="0.25"/>
    <row r="117" s="55" customFormat="1" x14ac:dyDescent="0.25"/>
    <row r="118" s="55" customFormat="1" x14ac:dyDescent="0.25"/>
    <row r="119" s="55" customFormat="1" x14ac:dyDescent="0.25"/>
    <row r="120" s="55" customFormat="1" x14ac:dyDescent="0.25"/>
    <row r="121" s="55" customFormat="1" x14ac:dyDescent="0.25"/>
    <row r="122" s="55" customFormat="1" x14ac:dyDescent="0.25"/>
    <row r="123" s="55" customFormat="1" x14ac:dyDescent="0.25"/>
    <row r="124" s="55" customFormat="1" x14ac:dyDescent="0.25"/>
    <row r="125" s="55" customFormat="1" x14ac:dyDescent="0.25"/>
    <row r="126" s="55" customFormat="1" x14ac:dyDescent="0.25"/>
    <row r="127" s="55" customFormat="1" x14ac:dyDescent="0.25"/>
    <row r="128" s="55" customFormat="1" x14ac:dyDescent="0.25"/>
    <row r="129" s="55" customFormat="1" x14ac:dyDescent="0.25"/>
    <row r="130" s="55" customFormat="1" x14ac:dyDescent="0.25"/>
    <row r="131" s="55" customFormat="1" x14ac:dyDescent="0.25"/>
    <row r="132" s="55" customFormat="1" x14ac:dyDescent="0.25"/>
    <row r="133" s="55" customFormat="1" x14ac:dyDescent="0.25"/>
    <row r="134" s="55" customFormat="1" x14ac:dyDescent="0.25"/>
    <row r="135" s="55" customFormat="1" x14ac:dyDescent="0.25"/>
    <row r="136" s="55" customFormat="1" x14ac:dyDescent="0.25"/>
    <row r="137" s="55" customFormat="1" x14ac:dyDescent="0.25"/>
    <row r="138" s="55" customFormat="1" x14ac:dyDescent="0.25"/>
    <row r="139" s="55" customFormat="1" x14ac:dyDescent="0.25"/>
    <row r="140" s="55" customFormat="1" x14ac:dyDescent="0.25"/>
    <row r="141" s="55" customFormat="1" x14ac:dyDescent="0.25"/>
    <row r="142" s="55" customFormat="1" x14ac:dyDescent="0.25"/>
    <row r="143" s="55" customFormat="1" x14ac:dyDescent="0.25"/>
    <row r="144" s="55" customFormat="1" x14ac:dyDescent="0.25"/>
    <row r="145" s="55" customFormat="1" x14ac:dyDescent="0.25"/>
    <row r="146" s="55" customFormat="1" x14ac:dyDescent="0.25"/>
    <row r="147" s="55" customFormat="1" x14ac:dyDescent="0.25"/>
    <row r="148" s="55" customFormat="1" x14ac:dyDescent="0.25"/>
    <row r="149" s="55" customFormat="1" x14ac:dyDescent="0.25"/>
    <row r="150" s="55" customFormat="1" x14ac:dyDescent="0.25"/>
    <row r="151" s="55" customFormat="1" x14ac:dyDescent="0.25"/>
    <row r="152" s="55" customFormat="1" x14ac:dyDescent="0.25"/>
    <row r="153" s="55" customFormat="1" x14ac:dyDescent="0.25"/>
    <row r="154" s="55" customFormat="1" x14ac:dyDescent="0.25"/>
    <row r="155" s="55" customFormat="1" x14ac:dyDescent="0.25"/>
    <row r="156" s="55" customFormat="1" x14ac:dyDescent="0.25"/>
    <row r="157" s="55" customFormat="1" x14ac:dyDescent="0.25"/>
    <row r="158" s="55" customFormat="1" x14ac:dyDescent="0.25"/>
    <row r="159" s="55" customFormat="1" x14ac:dyDescent="0.25"/>
    <row r="160" s="55" customFormat="1" x14ac:dyDescent="0.25"/>
    <row r="161" s="55" customFormat="1" x14ac:dyDescent="0.25"/>
    <row r="162" s="55" customFormat="1" x14ac:dyDescent="0.25"/>
    <row r="163" s="55" customFormat="1" x14ac:dyDescent="0.25"/>
    <row r="164" s="55" customFormat="1" x14ac:dyDescent="0.25"/>
    <row r="165" s="55" customFormat="1" x14ac:dyDescent="0.25"/>
    <row r="166" s="55" customFormat="1" x14ac:dyDescent="0.25"/>
    <row r="167" s="55" customFormat="1" x14ac:dyDescent="0.25"/>
    <row r="168" s="55" customFormat="1" x14ac:dyDescent="0.25"/>
    <row r="169" s="55" customFormat="1" x14ac:dyDescent="0.25"/>
    <row r="170" s="55" customFormat="1" x14ac:dyDescent="0.25"/>
    <row r="171" s="55" customFormat="1" x14ac:dyDescent="0.25"/>
    <row r="172" s="55" customFormat="1" x14ac:dyDescent="0.25"/>
    <row r="173" s="55" customFormat="1" x14ac:dyDescent="0.25"/>
    <row r="174" s="55" customFormat="1" x14ac:dyDescent="0.25"/>
    <row r="175" s="55" customFormat="1" x14ac:dyDescent="0.25"/>
    <row r="176" s="55" customFormat="1" x14ac:dyDescent="0.25"/>
    <row r="177" s="55" customFormat="1" x14ac:dyDescent="0.25"/>
    <row r="178" s="55" customFormat="1" x14ac:dyDescent="0.25"/>
    <row r="179" s="55" customFormat="1" x14ac:dyDescent="0.25"/>
    <row r="180" s="55" customFormat="1" x14ac:dyDescent="0.25"/>
    <row r="181" s="55" customFormat="1" x14ac:dyDescent="0.25"/>
    <row r="182" s="55" customFormat="1" x14ac:dyDescent="0.25"/>
    <row r="183" s="55" customFormat="1" x14ac:dyDescent="0.25"/>
    <row r="184" s="55" customFormat="1" x14ac:dyDescent="0.25"/>
    <row r="185" s="55" customFormat="1" x14ac:dyDescent="0.25"/>
    <row r="186" s="55" customFormat="1" x14ac:dyDescent="0.25"/>
    <row r="187" s="55" customFormat="1" x14ac:dyDescent="0.25"/>
    <row r="188" s="55" customFormat="1" x14ac:dyDescent="0.25"/>
    <row r="189" s="55" customFormat="1" x14ac:dyDescent="0.25"/>
    <row r="190" s="55" customFormat="1" x14ac:dyDescent="0.25"/>
    <row r="191" s="55" customFormat="1" x14ac:dyDescent="0.25"/>
    <row r="192" s="55" customFormat="1" x14ac:dyDescent="0.25"/>
    <row r="193" s="55" customFormat="1" x14ac:dyDescent="0.25"/>
    <row r="194" s="55" customFormat="1" x14ac:dyDescent="0.25"/>
    <row r="195" s="55" customFormat="1" x14ac:dyDescent="0.25"/>
    <row r="196" s="55" customFormat="1" x14ac:dyDescent="0.25"/>
    <row r="197" s="55" customFormat="1" x14ac:dyDescent="0.25"/>
    <row r="198" s="55" customFormat="1" x14ac:dyDescent="0.25"/>
    <row r="199" s="55" customFormat="1" x14ac:dyDescent="0.25"/>
    <row r="200" s="55" customFormat="1" x14ac:dyDescent="0.25"/>
    <row r="201" s="55" customFormat="1" x14ac:dyDescent="0.25"/>
    <row r="202" s="55" customFormat="1" x14ac:dyDescent="0.25"/>
    <row r="203" s="55" customFormat="1" x14ac:dyDescent="0.25"/>
    <row r="204" s="55" customFormat="1" x14ac:dyDescent="0.25"/>
    <row r="205" s="55" customFormat="1" x14ac:dyDescent="0.25"/>
    <row r="206" s="55" customFormat="1" x14ac:dyDescent="0.25"/>
    <row r="207" s="55" customFormat="1" x14ac:dyDescent="0.25"/>
    <row r="208" s="55" customFormat="1" x14ac:dyDescent="0.25"/>
  </sheetData>
  <mergeCells count="3">
    <mergeCell ref="D3:H4"/>
    <mergeCell ref="B1:H2"/>
    <mergeCell ref="I6:P6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2F563-D4F8-4219-879C-622798DC25FA}">
  <sheetPr>
    <outlinePr summaryBelow="0"/>
    <pageSetUpPr fitToPage="1"/>
  </sheetPr>
  <dimension ref="A1:AC617"/>
  <sheetViews>
    <sheetView zoomScale="80" zoomScaleNormal="80" workbookViewId="0">
      <selection activeCell="A6" sqref="A6"/>
    </sheetView>
  </sheetViews>
  <sheetFormatPr defaultRowHeight="15" x14ac:dyDescent="0.25"/>
  <cols>
    <col min="1" max="1" width="9" customWidth="1"/>
    <col min="2" max="2" width="44.85546875" customWidth="1"/>
    <col min="3" max="3" width="54.7109375" customWidth="1"/>
    <col min="4" max="9" width="11.7109375" customWidth="1"/>
    <col min="10" max="10" width="11.140625" customWidth="1"/>
    <col min="11" max="11" width="23.140625" customWidth="1"/>
    <col min="12" max="12" width="15.85546875" customWidth="1"/>
    <col min="13" max="13" width="11.7109375" customWidth="1"/>
    <col min="14" max="14" width="38.7109375" customWidth="1"/>
    <col min="15" max="15" width="10.42578125" customWidth="1"/>
    <col min="16" max="16" width="2" customWidth="1"/>
    <col min="17" max="18" width="13.7109375" customWidth="1"/>
    <col min="19" max="19" width="16.5703125" customWidth="1"/>
    <col min="20" max="20" width="15.5703125" customWidth="1"/>
    <col min="21" max="21" width="1.5703125" style="100" customWidth="1"/>
    <col min="22" max="22" width="16.28515625" customWidth="1"/>
    <col min="23" max="23" width="6.42578125" customWidth="1"/>
    <col min="24" max="24" width="15.28515625" customWidth="1"/>
    <col min="25" max="25" width="11" customWidth="1"/>
    <col min="26" max="26" width="4" customWidth="1"/>
    <col min="27" max="27" width="17.85546875" customWidth="1"/>
    <col min="28" max="28" width="17.28515625" customWidth="1"/>
    <col min="29" max="29" width="51.85546875" bestFit="1" customWidth="1"/>
  </cols>
  <sheetData>
    <row r="1" spans="1:29" s="55" customFormat="1" ht="12.75" customHeight="1" x14ac:dyDescent="0.25">
      <c r="C1" s="303" t="s">
        <v>0</v>
      </c>
      <c r="D1" s="303"/>
      <c r="E1" s="303"/>
      <c r="F1" s="303"/>
      <c r="G1" s="303"/>
      <c r="H1" s="303"/>
      <c r="I1" s="303"/>
      <c r="J1" s="303"/>
      <c r="K1" s="186"/>
      <c r="L1" s="186"/>
      <c r="M1" s="186"/>
      <c r="N1" s="186"/>
      <c r="O1" s="186"/>
      <c r="P1" s="187"/>
      <c r="Q1" s="187"/>
      <c r="R1" s="187"/>
      <c r="S1" s="187"/>
      <c r="T1" s="187"/>
      <c r="U1" s="95"/>
      <c r="V1" s="187"/>
      <c r="W1" s="187"/>
      <c r="X1" s="187"/>
      <c r="Y1" s="187"/>
      <c r="Z1" s="187"/>
      <c r="AA1" s="187"/>
      <c r="AB1" s="187"/>
      <c r="AC1" s="189"/>
    </row>
    <row r="2" spans="1:29" s="55" customFormat="1" ht="13.5" customHeight="1" x14ac:dyDescent="0.25">
      <c r="C2" s="303"/>
      <c r="D2" s="303"/>
      <c r="E2" s="303"/>
      <c r="F2" s="303"/>
      <c r="G2" s="303"/>
      <c r="H2" s="303"/>
      <c r="I2" s="303"/>
      <c r="J2" s="303"/>
      <c r="K2" s="186"/>
      <c r="L2" s="186"/>
      <c r="M2" s="186"/>
      <c r="N2" s="186"/>
      <c r="O2" s="186"/>
      <c r="P2" s="187"/>
      <c r="Q2" s="187"/>
      <c r="R2" s="187"/>
      <c r="S2" s="187"/>
      <c r="T2" s="187"/>
      <c r="U2" s="95"/>
      <c r="V2" s="187"/>
      <c r="W2" s="187"/>
      <c r="X2" s="187"/>
      <c r="Y2" s="187"/>
      <c r="Z2" s="187"/>
      <c r="AA2" s="187"/>
      <c r="AB2" s="187"/>
      <c r="AC2" s="189"/>
    </row>
    <row r="3" spans="1:29" s="55" customFormat="1" ht="13.5" customHeight="1" x14ac:dyDescent="0.25">
      <c r="C3" s="304" t="s">
        <v>1055</v>
      </c>
      <c r="D3" s="304"/>
      <c r="E3" s="304"/>
      <c r="F3" s="304"/>
      <c r="G3" s="304"/>
      <c r="H3" s="304"/>
      <c r="I3" s="304"/>
      <c r="J3" s="304"/>
      <c r="K3" s="96"/>
      <c r="L3" s="96"/>
      <c r="M3" s="96"/>
      <c r="N3" s="96"/>
      <c r="O3" s="96"/>
      <c r="P3" s="187"/>
      <c r="Q3" s="187"/>
      <c r="R3" s="187"/>
      <c r="S3" s="187"/>
      <c r="T3" s="187"/>
      <c r="U3" s="95"/>
      <c r="V3" s="187"/>
      <c r="W3" s="187"/>
      <c r="X3" s="187"/>
      <c r="Y3" s="187"/>
      <c r="Z3" s="187"/>
      <c r="AA3" s="187"/>
      <c r="AB3" s="187"/>
      <c r="AC3" s="189"/>
    </row>
    <row r="4" spans="1:29" s="55" customFormat="1" ht="13.5" customHeight="1" x14ac:dyDescent="0.25">
      <c r="C4" s="304"/>
      <c r="D4" s="304"/>
      <c r="E4" s="304"/>
      <c r="F4" s="304"/>
      <c r="G4" s="304"/>
      <c r="H4" s="304"/>
      <c r="I4" s="304"/>
      <c r="J4" s="304"/>
      <c r="K4" s="96"/>
      <c r="L4" s="96"/>
      <c r="M4" s="96"/>
      <c r="N4" s="96"/>
      <c r="O4" s="96"/>
      <c r="P4" s="187"/>
      <c r="Q4" s="187"/>
      <c r="R4" s="187"/>
      <c r="S4" s="187"/>
      <c r="T4" s="187"/>
      <c r="U4" s="95"/>
      <c r="V4" s="187"/>
      <c r="W4" s="187"/>
      <c r="X4" s="187"/>
      <c r="Y4" s="187"/>
      <c r="Z4" s="187"/>
      <c r="AA4" s="187"/>
      <c r="AB4" s="187"/>
      <c r="AC4" s="189"/>
    </row>
    <row r="5" spans="1:29" s="55" customFormat="1" ht="13.5" customHeight="1" x14ac:dyDescent="0.25"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187"/>
      <c r="S5" s="314" t="s">
        <v>11</v>
      </c>
      <c r="T5" s="314"/>
      <c r="U5" s="60"/>
      <c r="V5" s="315" t="s">
        <v>3</v>
      </c>
      <c r="W5" s="188"/>
      <c r="AA5" s="187"/>
      <c r="AB5" s="187"/>
      <c r="AC5" s="189"/>
    </row>
    <row r="6" spans="1:29" ht="12.75" customHeight="1" x14ac:dyDescent="0.25">
      <c r="A6" s="106" t="s">
        <v>371</v>
      </c>
      <c r="B6" s="106" t="s">
        <v>5</v>
      </c>
      <c r="C6" s="106" t="s">
        <v>6</v>
      </c>
      <c r="D6" s="305"/>
      <c r="E6" s="305"/>
      <c r="F6" s="305"/>
      <c r="G6" s="305"/>
      <c r="H6" s="305"/>
      <c r="I6" s="305"/>
      <c r="J6" s="107"/>
      <c r="K6" s="106"/>
      <c r="L6" s="106"/>
      <c r="M6" s="106"/>
      <c r="N6" s="106"/>
      <c r="O6" s="106"/>
      <c r="P6" s="106"/>
      <c r="Q6" s="106"/>
      <c r="R6" s="106"/>
      <c r="S6" s="185" t="s">
        <v>12</v>
      </c>
      <c r="T6" s="185" t="s">
        <v>13</v>
      </c>
      <c r="V6" s="315"/>
      <c r="W6" s="104"/>
      <c r="AA6" s="104"/>
      <c r="AB6" s="104"/>
      <c r="AC6" s="105"/>
    </row>
    <row r="7" spans="1:29" ht="15" customHeight="1" x14ac:dyDescent="0.25">
      <c r="A7" s="61"/>
      <c r="B7" s="306" t="s">
        <v>1054</v>
      </c>
      <c r="C7" s="306"/>
      <c r="D7" s="306"/>
      <c r="E7" s="99"/>
      <c r="F7" s="99"/>
      <c r="G7" s="62"/>
      <c r="H7" s="62"/>
      <c r="I7" s="62"/>
      <c r="J7" s="99"/>
      <c r="K7" s="99"/>
      <c r="L7" s="99"/>
      <c r="M7" s="99"/>
      <c r="N7" s="99"/>
      <c r="O7" s="99"/>
      <c r="P7" s="99"/>
      <c r="Q7" s="99"/>
      <c r="R7" s="99"/>
      <c r="S7" s="108"/>
      <c r="T7" s="108"/>
      <c r="V7" s="108"/>
    </row>
    <row r="8" spans="1:29" ht="15" customHeight="1" x14ac:dyDescent="0.25">
      <c r="A8" s="261"/>
      <c r="B8" s="109" t="s">
        <v>543</v>
      </c>
      <c r="C8" s="109"/>
      <c r="D8" s="110" t="s">
        <v>544</v>
      </c>
      <c r="E8" s="110" t="s">
        <v>545</v>
      </c>
      <c r="F8" s="110" t="s">
        <v>15</v>
      </c>
      <c r="G8" s="110" t="s">
        <v>546</v>
      </c>
      <c r="H8" s="110" t="s">
        <v>15</v>
      </c>
      <c r="I8" s="110" t="s">
        <v>547</v>
      </c>
      <c r="J8" s="110" t="s">
        <v>15</v>
      </c>
      <c r="K8" s="109"/>
      <c r="L8" s="109"/>
      <c r="M8" s="109"/>
      <c r="N8" s="109"/>
      <c r="O8" s="109"/>
      <c r="P8" s="109"/>
      <c r="Q8" s="109"/>
      <c r="R8" s="109"/>
      <c r="S8" s="110"/>
      <c r="T8" s="110"/>
      <c r="V8" s="110"/>
    </row>
    <row r="9" spans="1:29" ht="15" customHeight="1" x14ac:dyDescent="0.25">
      <c r="A9" s="111" t="s">
        <v>1235</v>
      </c>
      <c r="B9" s="112" t="s">
        <v>548</v>
      </c>
      <c r="C9" s="112" t="s">
        <v>549</v>
      </c>
      <c r="D9" s="113" t="s">
        <v>550</v>
      </c>
      <c r="E9" s="113" t="s">
        <v>551</v>
      </c>
      <c r="F9" s="113" t="s">
        <v>552</v>
      </c>
      <c r="G9" s="3">
        <v>265</v>
      </c>
      <c r="H9" s="3" t="s">
        <v>552</v>
      </c>
      <c r="I9" s="114" t="s">
        <v>553</v>
      </c>
      <c r="J9" s="113" t="s">
        <v>554</v>
      </c>
      <c r="K9" s="112"/>
      <c r="L9" s="112"/>
      <c r="M9" s="112"/>
      <c r="N9" s="112"/>
      <c r="O9" s="112"/>
      <c r="P9" s="112"/>
      <c r="Q9" s="112"/>
      <c r="R9" s="112"/>
      <c r="S9" s="115"/>
      <c r="T9" s="65"/>
      <c r="V9" s="169">
        <f t="shared" ref="V9:V14" si="0">S9+T9</f>
        <v>0</v>
      </c>
    </row>
    <row r="10" spans="1:29" ht="15" customHeight="1" x14ac:dyDescent="0.25">
      <c r="A10" s="111" t="s">
        <v>1236</v>
      </c>
      <c r="B10" s="112" t="s">
        <v>555</v>
      </c>
      <c r="C10" s="112" t="s">
        <v>556</v>
      </c>
      <c r="D10" s="113" t="s">
        <v>550</v>
      </c>
      <c r="E10" s="113" t="s">
        <v>557</v>
      </c>
      <c r="F10" s="113" t="s">
        <v>552</v>
      </c>
      <c r="G10" s="3">
        <v>288</v>
      </c>
      <c r="H10" s="3" t="s">
        <v>552</v>
      </c>
      <c r="I10" s="114" t="s">
        <v>558</v>
      </c>
      <c r="J10" s="113" t="s">
        <v>554</v>
      </c>
      <c r="K10" s="112"/>
      <c r="L10" s="112"/>
      <c r="M10" s="112"/>
      <c r="N10" s="112"/>
      <c r="O10" s="112"/>
      <c r="P10" s="112"/>
      <c r="Q10" s="112"/>
      <c r="R10" s="112"/>
      <c r="S10" s="115"/>
      <c r="T10" s="65"/>
      <c r="V10" s="169">
        <f t="shared" si="0"/>
        <v>0</v>
      </c>
    </row>
    <row r="11" spans="1:29" ht="15" customHeight="1" x14ac:dyDescent="0.25">
      <c r="A11" s="111" t="s">
        <v>1237</v>
      </c>
      <c r="B11" s="112" t="s">
        <v>559</v>
      </c>
      <c r="C11" s="112" t="s">
        <v>560</v>
      </c>
      <c r="D11" s="113" t="s">
        <v>550</v>
      </c>
      <c r="E11" s="113" t="s">
        <v>557</v>
      </c>
      <c r="F11" s="113" t="s">
        <v>552</v>
      </c>
      <c r="G11" s="3">
        <v>288</v>
      </c>
      <c r="H11" s="3" t="s">
        <v>552</v>
      </c>
      <c r="I11" s="114" t="s">
        <v>558</v>
      </c>
      <c r="J11" s="113" t="s">
        <v>554</v>
      </c>
      <c r="K11" s="112"/>
      <c r="L11" s="112"/>
      <c r="M11" s="112"/>
      <c r="N11" s="112"/>
      <c r="O11" s="112"/>
      <c r="P11" s="112"/>
      <c r="Q11" s="112"/>
      <c r="R11" s="112"/>
      <c r="S11" s="115"/>
      <c r="T11" s="65"/>
      <c r="V11" s="169">
        <f t="shared" si="0"/>
        <v>0</v>
      </c>
    </row>
    <row r="12" spans="1:29" ht="15" customHeight="1" x14ac:dyDescent="0.25">
      <c r="A12" s="111" t="s">
        <v>1238</v>
      </c>
      <c r="B12" s="112" t="s">
        <v>561</v>
      </c>
      <c r="C12" s="112" t="s">
        <v>562</v>
      </c>
      <c r="D12" s="113"/>
      <c r="E12" s="113"/>
      <c r="F12" s="113"/>
      <c r="G12" s="3"/>
      <c r="H12" s="3"/>
      <c r="I12" s="114"/>
      <c r="J12" s="113"/>
      <c r="K12" s="112"/>
      <c r="L12" s="112"/>
      <c r="M12" s="112"/>
      <c r="N12" s="112"/>
      <c r="O12" s="112"/>
      <c r="P12" s="112"/>
      <c r="Q12" s="112"/>
      <c r="R12" s="112"/>
      <c r="S12" s="65"/>
      <c r="T12" s="65"/>
      <c r="V12" s="169">
        <f t="shared" si="0"/>
        <v>0</v>
      </c>
    </row>
    <row r="13" spans="1:29" ht="15" customHeight="1" x14ac:dyDescent="0.25">
      <c r="A13" s="111" t="s">
        <v>1239</v>
      </c>
      <c r="B13" s="112" t="s">
        <v>563</v>
      </c>
      <c r="C13" s="112" t="s">
        <v>562</v>
      </c>
      <c r="D13" s="113"/>
      <c r="E13" s="113"/>
      <c r="F13" s="113"/>
      <c r="G13" s="3"/>
      <c r="H13" s="3"/>
      <c r="I13" s="114"/>
      <c r="J13" s="113"/>
      <c r="K13" s="112"/>
      <c r="L13" s="112"/>
      <c r="M13" s="112"/>
      <c r="N13" s="112"/>
      <c r="O13" s="112"/>
      <c r="P13" s="112"/>
      <c r="Q13" s="112"/>
      <c r="R13" s="112"/>
      <c r="S13" s="65"/>
      <c r="T13" s="65"/>
      <c r="V13" s="169">
        <f t="shared" si="0"/>
        <v>0</v>
      </c>
    </row>
    <row r="14" spans="1:29" ht="15" customHeight="1" x14ac:dyDescent="0.25">
      <c r="A14" s="111" t="s">
        <v>1240</v>
      </c>
      <c r="B14" s="112" t="s">
        <v>564</v>
      </c>
      <c r="C14" s="112" t="s">
        <v>562</v>
      </c>
      <c r="D14" s="113"/>
      <c r="E14" s="113"/>
      <c r="F14" s="113"/>
      <c r="G14" s="3"/>
      <c r="H14" s="3"/>
      <c r="I14" s="114"/>
      <c r="J14" s="113"/>
      <c r="K14" s="112"/>
      <c r="L14" s="112"/>
      <c r="M14" s="112"/>
      <c r="N14" s="112"/>
      <c r="O14" s="112"/>
      <c r="P14" s="112"/>
      <c r="Q14" s="112"/>
      <c r="R14" s="112"/>
      <c r="S14" s="65"/>
      <c r="T14" s="65"/>
      <c r="V14" s="169">
        <f t="shared" si="0"/>
        <v>0</v>
      </c>
    </row>
    <row r="15" spans="1:29" ht="15" customHeight="1" x14ac:dyDescent="0.25">
      <c r="A15" s="261"/>
      <c r="B15" s="109" t="s">
        <v>565</v>
      </c>
      <c r="C15" s="109"/>
      <c r="D15" s="110" t="s">
        <v>544</v>
      </c>
      <c r="E15" s="110" t="s">
        <v>566</v>
      </c>
      <c r="F15" s="110" t="s">
        <v>15</v>
      </c>
      <c r="G15" s="110" t="s">
        <v>546</v>
      </c>
      <c r="H15" s="110" t="s">
        <v>15</v>
      </c>
      <c r="I15" s="110" t="s">
        <v>567</v>
      </c>
      <c r="J15" s="110" t="s">
        <v>15</v>
      </c>
      <c r="K15" s="109"/>
      <c r="L15" s="109"/>
      <c r="M15" s="109"/>
      <c r="N15" s="109"/>
      <c r="O15" s="109"/>
      <c r="P15" s="109"/>
      <c r="Q15" s="109"/>
      <c r="R15" s="109"/>
      <c r="S15" s="116"/>
      <c r="T15" s="116"/>
      <c r="V15" s="170"/>
    </row>
    <row r="16" spans="1:29" ht="15" customHeight="1" x14ac:dyDescent="0.25">
      <c r="A16" s="111" t="s">
        <v>1241</v>
      </c>
      <c r="B16" s="112" t="s">
        <v>568</v>
      </c>
      <c r="C16" s="112" t="s">
        <v>569</v>
      </c>
      <c r="D16" s="113" t="s">
        <v>550</v>
      </c>
      <c r="E16" s="113">
        <v>1844</v>
      </c>
      <c r="F16" s="113" t="s">
        <v>552</v>
      </c>
      <c r="G16" s="3">
        <v>302</v>
      </c>
      <c r="H16" s="3" t="s">
        <v>552</v>
      </c>
      <c r="I16" s="114" t="s">
        <v>570</v>
      </c>
      <c r="J16" s="113" t="s">
        <v>554</v>
      </c>
      <c r="K16" s="112"/>
      <c r="L16" s="112"/>
      <c r="M16" s="112"/>
      <c r="N16" s="112"/>
      <c r="O16" s="112"/>
      <c r="P16" s="112"/>
      <c r="Q16" s="112"/>
      <c r="R16" s="112"/>
      <c r="S16" s="115"/>
      <c r="T16" s="65"/>
      <c r="V16" s="169">
        <f>S16+T16</f>
        <v>0</v>
      </c>
    </row>
    <row r="17" spans="1:22" ht="15" customHeight="1" x14ac:dyDescent="0.25">
      <c r="A17" s="111" t="s">
        <v>1242</v>
      </c>
      <c r="B17" s="112" t="s">
        <v>571</v>
      </c>
      <c r="C17" s="112" t="s">
        <v>569</v>
      </c>
      <c r="D17" s="113" t="s">
        <v>550</v>
      </c>
      <c r="E17" s="113">
        <v>1394</v>
      </c>
      <c r="F17" s="113" t="s">
        <v>552</v>
      </c>
      <c r="G17" s="3">
        <v>231</v>
      </c>
      <c r="H17" s="3" t="s">
        <v>552</v>
      </c>
      <c r="I17" s="114" t="s">
        <v>570</v>
      </c>
      <c r="J17" s="113" t="s">
        <v>554</v>
      </c>
      <c r="K17" s="112"/>
      <c r="L17" s="112"/>
      <c r="M17" s="112"/>
      <c r="N17" s="112"/>
      <c r="O17" s="112"/>
      <c r="P17" s="112"/>
      <c r="Q17" s="112"/>
      <c r="R17" s="112"/>
      <c r="S17" s="115"/>
      <c r="T17" s="65"/>
      <c r="V17" s="169">
        <f>S17+T17</f>
        <v>0</v>
      </c>
    </row>
    <row r="18" spans="1:22" ht="15" customHeight="1" x14ac:dyDescent="0.25">
      <c r="A18" s="111" t="s">
        <v>1243</v>
      </c>
      <c r="B18" s="112" t="s">
        <v>572</v>
      </c>
      <c r="C18" s="112" t="s">
        <v>562</v>
      </c>
      <c r="D18" s="113"/>
      <c r="E18" s="113"/>
      <c r="F18" s="113"/>
      <c r="G18" s="3"/>
      <c r="H18" s="3"/>
      <c r="I18" s="114"/>
      <c r="J18" s="113"/>
      <c r="K18" s="112"/>
      <c r="L18" s="112"/>
      <c r="M18" s="112"/>
      <c r="N18" s="112"/>
      <c r="O18" s="112"/>
      <c r="P18" s="112"/>
      <c r="Q18" s="112"/>
      <c r="R18" s="112"/>
      <c r="S18" s="65"/>
      <c r="T18" s="65"/>
      <c r="V18" s="169">
        <f>S18+T18</f>
        <v>0</v>
      </c>
    </row>
    <row r="19" spans="1:22" ht="15" customHeight="1" x14ac:dyDescent="0.25">
      <c r="A19" s="111" t="s">
        <v>1244</v>
      </c>
      <c r="B19" s="112" t="s">
        <v>573</v>
      </c>
      <c r="C19" s="112" t="s">
        <v>562</v>
      </c>
      <c r="D19" s="113"/>
      <c r="E19" s="113"/>
      <c r="F19" s="113"/>
      <c r="G19" s="3"/>
      <c r="H19" s="3"/>
      <c r="I19" s="114"/>
      <c r="J19" s="113"/>
      <c r="K19" s="112"/>
      <c r="L19" s="112"/>
      <c r="M19" s="112"/>
      <c r="N19" s="112"/>
      <c r="O19" s="112"/>
      <c r="P19" s="112"/>
      <c r="Q19" s="112"/>
      <c r="R19" s="112"/>
      <c r="S19" s="65"/>
      <c r="T19" s="65"/>
      <c r="V19" s="169">
        <f>S19+T19</f>
        <v>0</v>
      </c>
    </row>
    <row r="20" spans="1:22" ht="15" customHeight="1" x14ac:dyDescent="0.25">
      <c r="A20" s="261"/>
      <c r="B20" s="109" t="s">
        <v>574</v>
      </c>
      <c r="C20" s="109"/>
      <c r="D20" s="110"/>
      <c r="E20" s="110" t="s">
        <v>575</v>
      </c>
      <c r="F20" s="110" t="s">
        <v>15</v>
      </c>
      <c r="G20" s="110"/>
      <c r="H20" s="110"/>
      <c r="I20" s="110"/>
      <c r="J20" s="110"/>
      <c r="K20" s="109"/>
      <c r="L20" s="109"/>
      <c r="M20" s="109"/>
      <c r="N20" s="109"/>
      <c r="O20" s="109"/>
      <c r="P20" s="109"/>
      <c r="Q20" s="109"/>
      <c r="R20" s="109"/>
      <c r="S20" s="116"/>
      <c r="T20" s="116"/>
      <c r="V20" s="170"/>
    </row>
    <row r="21" spans="1:22" ht="15" customHeight="1" x14ac:dyDescent="0.25">
      <c r="A21" s="111" t="s">
        <v>1245</v>
      </c>
      <c r="B21" s="112" t="s">
        <v>576</v>
      </c>
      <c r="C21" s="112" t="s">
        <v>577</v>
      </c>
      <c r="D21" s="113"/>
      <c r="E21" s="113">
        <v>315</v>
      </c>
      <c r="F21" s="113" t="s">
        <v>552</v>
      </c>
      <c r="G21" s="3"/>
      <c r="H21" s="3"/>
      <c r="I21" s="40"/>
      <c r="J21" s="113"/>
      <c r="K21" s="112"/>
      <c r="L21" s="112"/>
      <c r="M21" s="112"/>
      <c r="N21" s="112"/>
      <c r="O21" s="112"/>
      <c r="P21" s="112"/>
      <c r="Q21" s="112"/>
      <c r="R21" s="112"/>
      <c r="S21" s="115"/>
      <c r="T21" s="65"/>
      <c r="V21" s="169">
        <f>S21+T21</f>
        <v>0</v>
      </c>
    </row>
    <row r="22" spans="1:22" ht="15" customHeight="1" x14ac:dyDescent="0.25">
      <c r="A22" s="111" t="s">
        <v>1246</v>
      </c>
      <c r="B22" s="112" t="s">
        <v>578</v>
      </c>
      <c r="C22" s="112" t="s">
        <v>579</v>
      </c>
      <c r="D22" s="113"/>
      <c r="E22" s="113">
        <v>355</v>
      </c>
      <c r="F22" s="113" t="s">
        <v>552</v>
      </c>
      <c r="G22" s="3"/>
      <c r="H22" s="3"/>
      <c r="I22" s="40"/>
      <c r="J22" s="113"/>
      <c r="K22" s="112"/>
      <c r="L22" s="112"/>
      <c r="M22" s="112"/>
      <c r="N22" s="112"/>
      <c r="O22" s="112"/>
      <c r="P22" s="112"/>
      <c r="Q22" s="112"/>
      <c r="R22" s="112"/>
      <c r="S22" s="115"/>
      <c r="T22" s="65"/>
      <c r="V22" s="169">
        <f>S22+T22</f>
        <v>0</v>
      </c>
    </row>
    <row r="23" spans="1:22" ht="15" customHeight="1" x14ac:dyDescent="0.25">
      <c r="A23" s="111" t="s">
        <v>1247</v>
      </c>
      <c r="B23" s="112" t="s">
        <v>580</v>
      </c>
      <c r="C23" s="112" t="s">
        <v>581</v>
      </c>
      <c r="D23" s="113"/>
      <c r="E23" s="113">
        <v>355</v>
      </c>
      <c r="F23" s="113" t="s">
        <v>552</v>
      </c>
      <c r="G23" s="3"/>
      <c r="H23" s="3"/>
      <c r="I23" s="40"/>
      <c r="J23" s="113"/>
      <c r="K23" s="112"/>
      <c r="L23" s="112"/>
      <c r="M23" s="112"/>
      <c r="N23" s="112"/>
      <c r="O23" s="112"/>
      <c r="P23" s="112"/>
      <c r="Q23" s="112"/>
      <c r="R23" s="112"/>
      <c r="S23" s="115"/>
      <c r="T23" s="65"/>
      <c r="V23" s="169">
        <f>S23+T23</f>
        <v>0</v>
      </c>
    </row>
    <row r="24" spans="1:22" ht="15" customHeight="1" x14ac:dyDescent="0.25">
      <c r="A24" s="61"/>
      <c r="B24" s="306" t="s">
        <v>1056</v>
      </c>
      <c r="C24" s="306"/>
      <c r="D24" s="306"/>
      <c r="E24" s="99"/>
      <c r="F24" s="99"/>
      <c r="G24" s="62"/>
      <c r="H24" s="62"/>
      <c r="I24" s="62"/>
      <c r="J24" s="99"/>
      <c r="K24" s="99"/>
      <c r="L24" s="99"/>
      <c r="M24" s="99"/>
      <c r="N24" s="99"/>
      <c r="O24" s="99"/>
      <c r="P24" s="99"/>
      <c r="Q24" s="99"/>
      <c r="R24" s="99"/>
      <c r="S24" s="108"/>
      <c r="T24" s="108"/>
      <c r="V24" s="171"/>
    </row>
    <row r="25" spans="1:22" ht="15" customHeight="1" x14ac:dyDescent="0.25">
      <c r="A25" s="261"/>
      <c r="B25" s="109" t="s">
        <v>252</v>
      </c>
      <c r="C25" s="109"/>
      <c r="D25" s="110" t="s">
        <v>544</v>
      </c>
      <c r="E25" s="110" t="s">
        <v>602</v>
      </c>
      <c r="F25" s="110" t="s">
        <v>15</v>
      </c>
      <c r="G25" s="110" t="s">
        <v>546</v>
      </c>
      <c r="H25" s="110" t="s">
        <v>15</v>
      </c>
      <c r="I25" s="110" t="s">
        <v>603</v>
      </c>
      <c r="J25" s="110" t="s">
        <v>15</v>
      </c>
      <c r="K25" s="109"/>
      <c r="L25" s="109"/>
      <c r="M25" s="109"/>
      <c r="N25" s="109"/>
      <c r="O25" s="109"/>
      <c r="P25" s="109"/>
      <c r="Q25" s="109"/>
      <c r="R25" s="109"/>
      <c r="S25" s="110"/>
      <c r="T25" s="110"/>
      <c r="V25" s="172"/>
    </row>
    <row r="26" spans="1:22" ht="15" customHeight="1" x14ac:dyDescent="0.25">
      <c r="A26" s="111" t="s">
        <v>1248</v>
      </c>
      <c r="B26" s="112" t="s">
        <v>604</v>
      </c>
      <c r="C26" s="112" t="s">
        <v>605</v>
      </c>
      <c r="D26" s="113" t="s">
        <v>606</v>
      </c>
      <c r="E26" s="113">
        <v>58</v>
      </c>
      <c r="F26" s="113" t="s">
        <v>607</v>
      </c>
      <c r="G26" s="3">
        <v>7.5</v>
      </c>
      <c r="H26" s="3" t="s">
        <v>552</v>
      </c>
      <c r="I26" s="114">
        <v>30</v>
      </c>
      <c r="J26" s="113" t="s">
        <v>1</v>
      </c>
      <c r="K26" s="112"/>
      <c r="L26" s="112"/>
      <c r="M26" s="112"/>
      <c r="N26" s="112"/>
      <c r="O26" s="112"/>
      <c r="P26" s="112"/>
      <c r="Q26" s="112"/>
      <c r="R26" s="112"/>
      <c r="S26" s="65"/>
      <c r="T26" s="65"/>
      <c r="V26" s="169">
        <f>S26+T26</f>
        <v>0</v>
      </c>
    </row>
    <row r="27" spans="1:22" ht="15" customHeight="1" x14ac:dyDescent="0.25">
      <c r="A27" s="111" t="s">
        <v>1249</v>
      </c>
      <c r="B27" s="112" t="s">
        <v>608</v>
      </c>
      <c r="C27" s="112" t="s">
        <v>605</v>
      </c>
      <c r="D27" s="113" t="s">
        <v>606</v>
      </c>
      <c r="E27" s="113">
        <v>58</v>
      </c>
      <c r="F27" s="113" t="s">
        <v>609</v>
      </c>
      <c r="G27" s="3">
        <v>7.5</v>
      </c>
      <c r="H27" s="3" t="s">
        <v>552</v>
      </c>
      <c r="I27" s="114">
        <v>30</v>
      </c>
      <c r="J27" s="113" t="s">
        <v>1</v>
      </c>
      <c r="K27" s="112"/>
      <c r="L27" s="112"/>
      <c r="M27" s="112"/>
      <c r="N27" s="112"/>
      <c r="O27" s="112"/>
      <c r="P27" s="112"/>
      <c r="Q27" s="112"/>
      <c r="R27" s="112"/>
      <c r="S27" s="65"/>
      <c r="T27" s="65"/>
      <c r="V27" s="169">
        <f>S27+T27</f>
        <v>0</v>
      </c>
    </row>
    <row r="28" spans="1:22" ht="15" customHeight="1" x14ac:dyDescent="0.25">
      <c r="A28" s="261"/>
      <c r="B28" s="109" t="s">
        <v>574</v>
      </c>
      <c r="C28" s="109"/>
      <c r="D28" s="110"/>
      <c r="E28" s="110" t="s">
        <v>575</v>
      </c>
      <c r="F28" s="110" t="s">
        <v>15</v>
      </c>
      <c r="G28" s="110"/>
      <c r="H28" s="110"/>
      <c r="I28" s="110"/>
      <c r="J28" s="110"/>
      <c r="K28" s="109"/>
      <c r="L28" s="109"/>
      <c r="M28" s="109"/>
      <c r="N28" s="109"/>
      <c r="O28" s="109"/>
      <c r="P28" s="109"/>
      <c r="Q28" s="109"/>
      <c r="R28" s="109"/>
      <c r="S28" s="116"/>
      <c r="T28" s="116"/>
      <c r="V28" s="170"/>
    </row>
    <row r="29" spans="1:22" ht="15" customHeight="1" x14ac:dyDescent="0.25">
      <c r="A29" s="111" t="s">
        <v>1250</v>
      </c>
      <c r="B29" s="112" t="s">
        <v>610</v>
      </c>
      <c r="C29" s="112" t="s">
        <v>611</v>
      </c>
      <c r="D29" s="113"/>
      <c r="E29" s="113" t="s">
        <v>612</v>
      </c>
      <c r="F29" s="113" t="s">
        <v>552</v>
      </c>
      <c r="G29" s="3"/>
      <c r="H29" s="3"/>
      <c r="I29" s="40"/>
      <c r="J29" s="113"/>
      <c r="K29" s="112"/>
      <c r="L29" s="112"/>
      <c r="M29" s="112"/>
      <c r="N29" s="112"/>
      <c r="O29" s="112"/>
      <c r="P29" s="112"/>
      <c r="Q29" s="112"/>
      <c r="R29" s="112"/>
      <c r="S29" s="65"/>
      <c r="T29" s="65"/>
      <c r="V29" s="169">
        <f>S29+T29</f>
        <v>0</v>
      </c>
    </row>
    <row r="30" spans="1:22" ht="15" customHeight="1" x14ac:dyDescent="0.25">
      <c r="A30" s="111" t="s">
        <v>1251</v>
      </c>
      <c r="B30" s="112" t="s">
        <v>613</v>
      </c>
      <c r="C30" s="112" t="s">
        <v>614</v>
      </c>
      <c r="D30" s="113"/>
      <c r="E30" s="113" t="s">
        <v>612</v>
      </c>
      <c r="F30" s="113" t="s">
        <v>552</v>
      </c>
      <c r="G30" s="3"/>
      <c r="H30" s="3"/>
      <c r="I30" s="40"/>
      <c r="J30" s="113"/>
      <c r="K30" s="112"/>
      <c r="L30" s="112"/>
      <c r="M30" s="112"/>
      <c r="N30" s="112"/>
      <c r="O30" s="112"/>
      <c r="P30" s="112"/>
      <c r="Q30" s="112"/>
      <c r="R30" s="112"/>
      <c r="S30" s="65"/>
      <c r="T30" s="65"/>
      <c r="V30" s="169">
        <f>S30+T30</f>
        <v>0</v>
      </c>
    </row>
    <row r="31" spans="1:22" ht="15" customHeight="1" x14ac:dyDescent="0.25">
      <c r="A31" s="261"/>
      <c r="B31" s="109" t="s">
        <v>615</v>
      </c>
      <c r="C31" s="109"/>
      <c r="D31" s="110" t="s">
        <v>544</v>
      </c>
      <c r="E31" s="110" t="s">
        <v>545</v>
      </c>
      <c r="F31" s="110" t="s">
        <v>15</v>
      </c>
      <c r="G31" s="110" t="s">
        <v>546</v>
      </c>
      <c r="H31" s="110" t="s">
        <v>15</v>
      </c>
      <c r="I31" s="110" t="s">
        <v>547</v>
      </c>
      <c r="J31" s="110" t="s">
        <v>15</v>
      </c>
      <c r="K31" s="109"/>
      <c r="L31" s="109"/>
      <c r="M31" s="109"/>
      <c r="N31" s="109"/>
      <c r="O31" s="109"/>
      <c r="P31" s="109"/>
      <c r="Q31" s="109"/>
      <c r="R31" s="109"/>
      <c r="S31" s="116"/>
      <c r="T31" s="116"/>
      <c r="V31" s="170"/>
    </row>
    <row r="32" spans="1:22" ht="15" customHeight="1" x14ac:dyDescent="0.25">
      <c r="A32" s="111" t="s">
        <v>1252</v>
      </c>
      <c r="B32" s="112" t="s">
        <v>616</v>
      </c>
      <c r="C32" s="112" t="s">
        <v>617</v>
      </c>
      <c r="D32" s="113" t="s">
        <v>618</v>
      </c>
      <c r="E32" s="113" t="s">
        <v>619</v>
      </c>
      <c r="F32" s="113" t="s">
        <v>552</v>
      </c>
      <c r="G32" s="3" t="s">
        <v>620</v>
      </c>
      <c r="H32" s="3" t="s">
        <v>552</v>
      </c>
      <c r="I32" s="114" t="s">
        <v>621</v>
      </c>
      <c r="J32" s="113" t="s">
        <v>554</v>
      </c>
      <c r="K32" s="112"/>
      <c r="L32" s="112"/>
      <c r="M32" s="112"/>
      <c r="N32" s="112"/>
      <c r="O32" s="112"/>
      <c r="P32" s="112"/>
      <c r="Q32" s="112"/>
      <c r="R32" s="112"/>
      <c r="S32" s="65"/>
      <c r="T32" s="65"/>
      <c r="V32" s="169">
        <f>S32+T32</f>
        <v>0</v>
      </c>
    </row>
    <row r="33" spans="1:23" ht="15" customHeight="1" x14ac:dyDescent="0.25">
      <c r="A33" s="111" t="s">
        <v>1253</v>
      </c>
      <c r="B33" s="112" t="s">
        <v>622</v>
      </c>
      <c r="C33" s="112" t="s">
        <v>623</v>
      </c>
      <c r="D33" s="113" t="s">
        <v>618</v>
      </c>
      <c r="E33" s="113" t="s">
        <v>619</v>
      </c>
      <c r="F33" s="113" t="s">
        <v>552</v>
      </c>
      <c r="G33" s="3" t="s">
        <v>620</v>
      </c>
      <c r="H33" s="3" t="s">
        <v>552</v>
      </c>
      <c r="I33" s="114" t="s">
        <v>621</v>
      </c>
      <c r="J33" s="113" t="s">
        <v>554</v>
      </c>
      <c r="K33" s="112"/>
      <c r="L33" s="112"/>
      <c r="M33" s="112"/>
      <c r="N33" s="112"/>
      <c r="O33" s="112"/>
      <c r="P33" s="112"/>
      <c r="Q33" s="112"/>
      <c r="R33" s="112"/>
      <c r="S33" s="65"/>
      <c r="T33" s="65"/>
      <c r="V33" s="169">
        <f>S33+T33</f>
        <v>0</v>
      </c>
    </row>
    <row r="34" spans="1:23" ht="15" customHeight="1" x14ac:dyDescent="0.25">
      <c r="A34" s="261"/>
      <c r="B34" s="109" t="s">
        <v>624</v>
      </c>
      <c r="C34" s="109"/>
      <c r="D34" s="110" t="s">
        <v>544</v>
      </c>
      <c r="E34" s="110" t="s">
        <v>625</v>
      </c>
      <c r="F34" s="110" t="s">
        <v>15</v>
      </c>
      <c r="G34" s="110"/>
      <c r="H34" s="110"/>
      <c r="I34" s="110"/>
      <c r="J34" s="110"/>
      <c r="K34" s="109"/>
      <c r="L34" s="109"/>
      <c r="M34" s="109"/>
      <c r="N34" s="109"/>
      <c r="O34" s="109"/>
      <c r="P34" s="109"/>
      <c r="Q34" s="109"/>
      <c r="R34" s="109"/>
      <c r="S34" s="116"/>
      <c r="T34" s="116"/>
      <c r="V34" s="170"/>
    </row>
    <row r="35" spans="1:23" ht="15" customHeight="1" x14ac:dyDescent="0.25">
      <c r="A35" s="111" t="s">
        <v>1254</v>
      </c>
      <c r="B35" s="112" t="s">
        <v>626</v>
      </c>
      <c r="C35" s="112" t="s">
        <v>627</v>
      </c>
      <c r="D35" s="113" t="s">
        <v>618</v>
      </c>
      <c r="E35" s="113" t="s">
        <v>628</v>
      </c>
      <c r="F35" s="113" t="s">
        <v>629</v>
      </c>
      <c r="G35" s="3"/>
      <c r="H35" s="3"/>
      <c r="I35" s="114"/>
      <c r="J35" s="113"/>
      <c r="K35" s="112"/>
      <c r="L35" s="112"/>
      <c r="M35" s="113"/>
      <c r="N35" s="113"/>
      <c r="O35" s="113"/>
      <c r="P35" s="104"/>
      <c r="Q35" s="104"/>
      <c r="R35" s="104"/>
      <c r="S35" s="65"/>
      <c r="T35" s="65"/>
      <c r="V35" s="169">
        <f>S35+T35</f>
        <v>0</v>
      </c>
    </row>
    <row r="36" spans="1:23" s="100" customFormat="1" ht="15" customHeight="1" x14ac:dyDescent="0.25">
      <c r="A36" s="258"/>
      <c r="T36" s="168"/>
      <c r="V36" s="173"/>
    </row>
    <row r="37" spans="1:23" ht="15" customHeight="1" x14ac:dyDescent="0.25"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104"/>
      <c r="O37" s="104"/>
      <c r="Q37" s="316" t="s">
        <v>632</v>
      </c>
      <c r="R37" s="316"/>
      <c r="S37" s="320" t="s">
        <v>633</v>
      </c>
      <c r="T37" s="321"/>
      <c r="V37" s="318" t="s">
        <v>3</v>
      </c>
      <c r="W37" s="117"/>
    </row>
    <row r="38" spans="1:23" ht="15" customHeight="1" x14ac:dyDescent="0.25">
      <c r="A38" s="106"/>
      <c r="B38" s="106" t="s">
        <v>5</v>
      </c>
      <c r="C38" s="106" t="s">
        <v>6</v>
      </c>
      <c r="D38" s="98" t="s">
        <v>27</v>
      </c>
      <c r="E38" s="98" t="s">
        <v>634</v>
      </c>
      <c r="F38" s="98" t="s">
        <v>15</v>
      </c>
      <c r="G38" s="98" t="s">
        <v>12</v>
      </c>
      <c r="H38" s="98" t="s">
        <v>371</v>
      </c>
      <c r="I38" s="98" t="s">
        <v>635</v>
      </c>
      <c r="J38" s="98" t="s">
        <v>636</v>
      </c>
      <c r="K38" s="98" t="s">
        <v>637</v>
      </c>
      <c r="L38" s="98" t="s">
        <v>638</v>
      </c>
      <c r="M38" s="98" t="s">
        <v>15</v>
      </c>
      <c r="N38" s="98" t="s">
        <v>639</v>
      </c>
      <c r="O38" s="98" t="s">
        <v>640</v>
      </c>
      <c r="Q38" s="71" t="s">
        <v>12</v>
      </c>
      <c r="R38" s="71" t="s">
        <v>13</v>
      </c>
      <c r="S38" s="71" t="s">
        <v>12</v>
      </c>
      <c r="T38" s="71" t="s">
        <v>13</v>
      </c>
      <c r="V38" s="318"/>
      <c r="W38" s="117"/>
    </row>
    <row r="39" spans="1:23" ht="15" customHeight="1" x14ac:dyDescent="0.25">
      <c r="A39" s="61"/>
      <c r="B39" s="118" t="s">
        <v>1057</v>
      </c>
      <c r="C39" s="118"/>
      <c r="D39" s="118"/>
      <c r="E39" s="99"/>
      <c r="F39" s="99"/>
      <c r="G39" s="62"/>
      <c r="H39" s="62"/>
      <c r="I39" s="62"/>
      <c r="J39" s="62"/>
      <c r="K39" s="118"/>
      <c r="L39" s="118"/>
      <c r="M39" s="118"/>
      <c r="N39" s="99"/>
      <c r="O39" s="99"/>
      <c r="Q39" s="108"/>
      <c r="R39" s="108"/>
      <c r="S39" s="108"/>
      <c r="T39" s="108"/>
      <c r="V39" s="171"/>
    </row>
    <row r="40" spans="1:23" s="122" customFormat="1" ht="15" customHeight="1" x14ac:dyDescent="0.25">
      <c r="A40" s="119"/>
      <c r="B40" s="119" t="s">
        <v>641</v>
      </c>
      <c r="C40" s="119"/>
      <c r="D40" s="120"/>
      <c r="E40" s="120"/>
      <c r="F40" s="120"/>
      <c r="G40" s="120"/>
      <c r="H40" s="120"/>
      <c r="I40" s="120"/>
      <c r="J40" s="120"/>
      <c r="K40" s="119"/>
      <c r="L40" s="119"/>
      <c r="M40" s="120"/>
      <c r="N40" s="120"/>
      <c r="O40" s="120"/>
      <c r="Q40" s="120"/>
      <c r="R40" s="121"/>
      <c r="S40" s="120"/>
      <c r="T40" s="120"/>
      <c r="U40" s="100"/>
      <c r="V40" s="174"/>
    </row>
    <row r="41" spans="1:23" ht="15" customHeight="1" x14ac:dyDescent="0.25">
      <c r="A41" s="256"/>
      <c r="B41" s="302" t="s">
        <v>642</v>
      </c>
      <c r="C41" s="30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Q41" s="124"/>
      <c r="R41" s="124"/>
      <c r="S41" s="124"/>
      <c r="T41" s="124"/>
      <c r="V41" s="175"/>
    </row>
    <row r="42" spans="1:23" ht="15" customHeight="1" x14ac:dyDescent="0.25">
      <c r="A42" s="262" t="s">
        <v>1255</v>
      </c>
      <c r="B42" s="97" t="s">
        <v>643</v>
      </c>
      <c r="C42" s="97" t="s">
        <v>644</v>
      </c>
      <c r="D42" s="5">
        <v>200</v>
      </c>
      <c r="E42" s="4">
        <v>6</v>
      </c>
      <c r="F42" s="3" t="s">
        <v>1</v>
      </c>
      <c r="G42" s="3" t="s">
        <v>645</v>
      </c>
      <c r="H42" s="3" t="s">
        <v>646</v>
      </c>
      <c r="I42" s="3" t="s">
        <v>647</v>
      </c>
      <c r="J42" s="3" t="s">
        <v>648</v>
      </c>
      <c r="K42" s="5" t="s">
        <v>649</v>
      </c>
      <c r="L42" s="5" t="s">
        <v>650</v>
      </c>
      <c r="M42" s="5" t="s">
        <v>651</v>
      </c>
      <c r="N42" s="5" t="s">
        <v>652</v>
      </c>
      <c r="O42" s="5">
        <v>4</v>
      </c>
      <c r="Q42" s="65"/>
      <c r="R42" s="65"/>
      <c r="S42" s="65"/>
      <c r="T42" s="65"/>
      <c r="V42" s="169">
        <f>S42+T42+Q42+R42</f>
        <v>0</v>
      </c>
      <c r="W42" s="125"/>
    </row>
    <row r="43" spans="1:23" ht="15" customHeight="1" x14ac:dyDescent="0.25">
      <c r="A43" s="262" t="s">
        <v>1256</v>
      </c>
      <c r="B43" s="97" t="s">
        <v>643</v>
      </c>
      <c r="C43" s="97" t="s">
        <v>653</v>
      </c>
      <c r="D43" s="5">
        <v>150</v>
      </c>
      <c r="E43" s="4">
        <v>18</v>
      </c>
      <c r="F43" s="3" t="s">
        <v>1</v>
      </c>
      <c r="G43" s="3" t="s">
        <v>645</v>
      </c>
      <c r="H43" s="3" t="s">
        <v>646</v>
      </c>
      <c r="I43" s="3" t="s">
        <v>647</v>
      </c>
      <c r="J43" s="3" t="s">
        <v>648</v>
      </c>
      <c r="K43" s="5" t="s">
        <v>649</v>
      </c>
      <c r="L43" s="5" t="s">
        <v>650</v>
      </c>
      <c r="M43" s="5" t="s">
        <v>651</v>
      </c>
      <c r="N43" s="5" t="s">
        <v>652</v>
      </c>
      <c r="O43" s="5">
        <v>10</v>
      </c>
      <c r="Q43" s="65"/>
      <c r="R43" s="65"/>
      <c r="S43" s="65"/>
      <c r="T43" s="65"/>
      <c r="V43" s="169">
        <f>S43+T43+Q43+R43</f>
        <v>0</v>
      </c>
      <c r="W43" s="125"/>
    </row>
    <row r="44" spans="1:23" ht="15" customHeight="1" x14ac:dyDescent="0.25">
      <c r="A44" s="262" t="s">
        <v>1257</v>
      </c>
      <c r="B44" s="97" t="s">
        <v>643</v>
      </c>
      <c r="C44" s="97" t="s">
        <v>654</v>
      </c>
      <c r="D44" s="5">
        <v>50</v>
      </c>
      <c r="E44" s="4">
        <v>18</v>
      </c>
      <c r="F44" s="3" t="s">
        <v>1</v>
      </c>
      <c r="G44" s="3" t="s">
        <v>645</v>
      </c>
      <c r="H44" s="3" t="s">
        <v>646</v>
      </c>
      <c r="I44" s="3" t="s">
        <v>647</v>
      </c>
      <c r="J44" s="3" t="s">
        <v>648</v>
      </c>
      <c r="K44" s="5" t="s">
        <v>649</v>
      </c>
      <c r="L44" s="5" t="s">
        <v>650</v>
      </c>
      <c r="M44" s="5" t="s">
        <v>651</v>
      </c>
      <c r="N44" s="5" t="s">
        <v>652</v>
      </c>
      <c r="O44" s="5">
        <v>10</v>
      </c>
      <c r="Q44" s="65"/>
      <c r="R44" s="65"/>
      <c r="S44" s="65"/>
      <c r="T44" s="65"/>
      <c r="V44" s="169">
        <f>S44+T44+Q44+R44</f>
        <v>0</v>
      </c>
      <c r="W44" s="125"/>
    </row>
    <row r="45" spans="1:23" ht="15" customHeight="1" x14ac:dyDescent="0.25">
      <c r="A45" s="262" t="s">
        <v>1258</v>
      </c>
      <c r="B45" s="97" t="s">
        <v>643</v>
      </c>
      <c r="C45" s="97" t="s">
        <v>655</v>
      </c>
      <c r="D45" s="5">
        <v>15</v>
      </c>
      <c r="E45" s="4">
        <v>12</v>
      </c>
      <c r="F45" s="3" t="s">
        <v>1</v>
      </c>
      <c r="G45" s="3" t="s">
        <v>645</v>
      </c>
      <c r="H45" s="3" t="s">
        <v>646</v>
      </c>
      <c r="I45" s="3" t="s">
        <v>647</v>
      </c>
      <c r="J45" s="3" t="s">
        <v>648</v>
      </c>
      <c r="K45" s="5" t="s">
        <v>649</v>
      </c>
      <c r="L45" s="5" t="s">
        <v>650</v>
      </c>
      <c r="M45" s="5" t="s">
        <v>651</v>
      </c>
      <c r="N45" s="5" t="s">
        <v>652</v>
      </c>
      <c r="O45" s="5">
        <v>7</v>
      </c>
      <c r="Q45" s="65"/>
      <c r="R45" s="65"/>
      <c r="S45" s="65"/>
      <c r="T45" s="65"/>
      <c r="V45" s="169">
        <f>S45+T45+Q45+R45</f>
        <v>0</v>
      </c>
      <c r="W45" s="125"/>
    </row>
    <row r="46" spans="1:23" ht="15" customHeight="1" x14ac:dyDescent="0.25">
      <c r="A46" s="256"/>
      <c r="B46" s="302" t="s">
        <v>656</v>
      </c>
      <c r="C46" s="302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Q46" s="126"/>
      <c r="R46" s="126"/>
      <c r="S46" s="126"/>
      <c r="T46" s="126"/>
      <c r="V46" s="176"/>
      <c r="W46" s="125"/>
    </row>
    <row r="47" spans="1:23" ht="15" customHeight="1" x14ac:dyDescent="0.25">
      <c r="A47" s="262" t="s">
        <v>1259</v>
      </c>
      <c r="B47" s="97" t="s">
        <v>84</v>
      </c>
      <c r="C47" s="97" t="s">
        <v>657</v>
      </c>
      <c r="D47" s="5">
        <v>150</v>
      </c>
      <c r="E47" s="4">
        <v>3</v>
      </c>
      <c r="F47" s="3" t="s">
        <v>658</v>
      </c>
      <c r="G47" s="3" t="s">
        <v>645</v>
      </c>
      <c r="H47" s="3" t="s">
        <v>646</v>
      </c>
      <c r="I47" s="3" t="s">
        <v>659</v>
      </c>
      <c r="J47" s="3" t="s">
        <v>648</v>
      </c>
      <c r="K47" s="5" t="s">
        <v>649</v>
      </c>
      <c r="L47" s="5" t="s">
        <v>650</v>
      </c>
      <c r="M47" s="5" t="s">
        <v>651</v>
      </c>
      <c r="N47" s="5" t="s">
        <v>2</v>
      </c>
      <c r="O47" s="5" t="s">
        <v>2</v>
      </c>
      <c r="Q47" s="65"/>
      <c r="R47" s="65"/>
      <c r="S47" s="65"/>
      <c r="T47" s="65"/>
      <c r="V47" s="169">
        <f>S47+T47+Q47+R47</f>
        <v>0</v>
      </c>
      <c r="W47" s="125"/>
    </row>
    <row r="48" spans="1:23" ht="15" customHeight="1" x14ac:dyDescent="0.25">
      <c r="A48" s="262" t="s">
        <v>1260</v>
      </c>
      <c r="B48" s="97" t="s">
        <v>84</v>
      </c>
      <c r="C48" s="97" t="s">
        <v>660</v>
      </c>
      <c r="D48" s="5">
        <v>50</v>
      </c>
      <c r="E48" s="4">
        <v>8</v>
      </c>
      <c r="F48" s="3" t="s">
        <v>658</v>
      </c>
      <c r="G48" s="3" t="s">
        <v>645</v>
      </c>
      <c r="H48" s="3" t="s">
        <v>646</v>
      </c>
      <c r="I48" s="3" t="s">
        <v>659</v>
      </c>
      <c r="J48" s="3" t="s">
        <v>648</v>
      </c>
      <c r="K48" s="5" t="s">
        <v>649</v>
      </c>
      <c r="L48" s="5" t="s">
        <v>650</v>
      </c>
      <c r="M48" s="5" t="s">
        <v>651</v>
      </c>
      <c r="N48" s="5" t="s">
        <v>2</v>
      </c>
      <c r="O48" s="5" t="s">
        <v>2</v>
      </c>
      <c r="Q48" s="65"/>
      <c r="R48" s="65"/>
      <c r="S48" s="65"/>
      <c r="T48" s="65"/>
      <c r="V48" s="169">
        <f>S48+T48+Q48+R48</f>
        <v>0</v>
      </c>
      <c r="W48" s="125"/>
    </row>
    <row r="49" spans="1:23" ht="15" customHeight="1" x14ac:dyDescent="0.25">
      <c r="A49" s="262" t="s">
        <v>1261</v>
      </c>
      <c r="B49" s="97" t="s">
        <v>84</v>
      </c>
      <c r="C49" s="97" t="s">
        <v>661</v>
      </c>
      <c r="D49" s="5">
        <v>15</v>
      </c>
      <c r="E49" s="4">
        <v>4</v>
      </c>
      <c r="F49" s="3" t="s">
        <v>658</v>
      </c>
      <c r="G49" s="3" t="s">
        <v>645</v>
      </c>
      <c r="H49" s="3" t="s">
        <v>646</v>
      </c>
      <c r="I49" s="3" t="s">
        <v>659</v>
      </c>
      <c r="J49" s="3" t="s">
        <v>648</v>
      </c>
      <c r="K49" s="5" t="s">
        <v>649</v>
      </c>
      <c r="L49" s="5" t="s">
        <v>650</v>
      </c>
      <c r="M49" s="5" t="s">
        <v>651</v>
      </c>
      <c r="N49" s="5" t="s">
        <v>2</v>
      </c>
      <c r="O49" s="5" t="s">
        <v>2</v>
      </c>
      <c r="Q49" s="65"/>
      <c r="R49" s="65"/>
      <c r="S49" s="65"/>
      <c r="T49" s="65"/>
      <c r="V49" s="169">
        <f>S49+T49+Q49+R49</f>
        <v>0</v>
      </c>
      <c r="W49" s="125"/>
    </row>
    <row r="50" spans="1:23" ht="15" customHeight="1" x14ac:dyDescent="0.25">
      <c r="A50" s="256"/>
      <c r="B50" s="302" t="s">
        <v>662</v>
      </c>
      <c r="C50" s="30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Q50" s="126"/>
      <c r="R50" s="126"/>
      <c r="S50" s="126"/>
      <c r="T50" s="126"/>
      <c r="V50" s="176"/>
      <c r="W50" s="125"/>
    </row>
    <row r="51" spans="1:23" ht="15" customHeight="1" x14ac:dyDescent="0.25">
      <c r="A51" s="262" t="s">
        <v>1262</v>
      </c>
      <c r="B51" s="97" t="s">
        <v>663</v>
      </c>
      <c r="C51" s="97" t="s">
        <v>664</v>
      </c>
      <c r="D51" s="3" t="s">
        <v>665</v>
      </c>
      <c r="E51" s="4">
        <v>3</v>
      </c>
      <c r="F51" s="3" t="s">
        <v>658</v>
      </c>
      <c r="G51" s="3" t="s">
        <v>645</v>
      </c>
      <c r="H51" s="3" t="s">
        <v>646</v>
      </c>
      <c r="I51" s="3" t="s">
        <v>666</v>
      </c>
      <c r="J51" s="3" t="s">
        <v>648</v>
      </c>
      <c r="K51" s="5" t="s">
        <v>649</v>
      </c>
      <c r="L51" s="5" t="s">
        <v>650</v>
      </c>
      <c r="M51" s="5" t="s">
        <v>651</v>
      </c>
      <c r="N51" s="5" t="s">
        <v>2</v>
      </c>
      <c r="O51" s="5" t="s">
        <v>2</v>
      </c>
      <c r="Q51" s="65"/>
      <c r="R51" s="65"/>
      <c r="S51" s="65"/>
      <c r="T51" s="65"/>
      <c r="V51" s="169">
        <f>S51+T51+Q51+R51</f>
        <v>0</v>
      </c>
      <c r="W51" s="125"/>
    </row>
    <row r="52" spans="1:23" ht="15" customHeight="1" x14ac:dyDescent="0.25">
      <c r="A52" s="262" t="s">
        <v>1263</v>
      </c>
      <c r="B52" s="97" t="s">
        <v>663</v>
      </c>
      <c r="C52" s="97" t="s">
        <v>667</v>
      </c>
      <c r="D52" s="3" t="s">
        <v>668</v>
      </c>
      <c r="E52" s="4">
        <v>4</v>
      </c>
      <c r="F52" s="3" t="s">
        <v>658</v>
      </c>
      <c r="G52" s="3" t="s">
        <v>645</v>
      </c>
      <c r="H52" s="3" t="s">
        <v>646</v>
      </c>
      <c r="I52" s="3" t="s">
        <v>666</v>
      </c>
      <c r="J52" s="3" t="s">
        <v>648</v>
      </c>
      <c r="K52" s="5" t="s">
        <v>649</v>
      </c>
      <c r="L52" s="5" t="s">
        <v>650</v>
      </c>
      <c r="M52" s="5" t="s">
        <v>651</v>
      </c>
      <c r="N52" s="5" t="s">
        <v>2</v>
      </c>
      <c r="O52" s="5" t="s">
        <v>2</v>
      </c>
      <c r="Q52" s="65"/>
      <c r="R52" s="65"/>
      <c r="S52" s="65"/>
      <c r="T52" s="65"/>
      <c r="V52" s="169">
        <f>S52+T52+Q52+R52</f>
        <v>0</v>
      </c>
      <c r="W52" s="125"/>
    </row>
    <row r="53" spans="1:23" ht="15" customHeight="1" x14ac:dyDescent="0.25">
      <c r="A53" s="262" t="s">
        <v>1264</v>
      </c>
      <c r="B53" s="97" t="s">
        <v>663</v>
      </c>
      <c r="C53" s="97" t="s">
        <v>669</v>
      </c>
      <c r="D53" s="3" t="s">
        <v>670</v>
      </c>
      <c r="E53" s="4">
        <v>2</v>
      </c>
      <c r="F53" s="3" t="s">
        <v>658</v>
      </c>
      <c r="G53" s="3" t="s">
        <v>645</v>
      </c>
      <c r="H53" s="3" t="s">
        <v>646</v>
      </c>
      <c r="I53" s="3" t="s">
        <v>666</v>
      </c>
      <c r="J53" s="3" t="s">
        <v>648</v>
      </c>
      <c r="K53" s="5" t="s">
        <v>649</v>
      </c>
      <c r="L53" s="5" t="s">
        <v>650</v>
      </c>
      <c r="M53" s="5" t="s">
        <v>651</v>
      </c>
      <c r="N53" s="5" t="s">
        <v>2</v>
      </c>
      <c r="O53" s="5" t="s">
        <v>2</v>
      </c>
      <c r="Q53" s="65"/>
      <c r="R53" s="65"/>
      <c r="S53" s="65"/>
      <c r="T53" s="65"/>
      <c r="V53" s="169">
        <f>S53+T53+Q53+R53</f>
        <v>0</v>
      </c>
      <c r="W53" s="125"/>
    </row>
    <row r="54" spans="1:23" ht="15" customHeight="1" x14ac:dyDescent="0.25">
      <c r="A54" s="256"/>
      <c r="B54" s="302" t="s">
        <v>671</v>
      </c>
      <c r="C54" s="302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Q54" s="126"/>
      <c r="R54" s="126"/>
      <c r="S54" s="126"/>
      <c r="T54" s="126"/>
      <c r="V54" s="176"/>
      <c r="W54" s="125"/>
    </row>
    <row r="55" spans="1:23" ht="15" customHeight="1" x14ac:dyDescent="0.25">
      <c r="A55" s="262" t="s">
        <v>1265</v>
      </c>
      <c r="B55" s="97" t="s">
        <v>671</v>
      </c>
      <c r="C55" s="97" t="s">
        <v>672</v>
      </c>
      <c r="D55" s="5">
        <v>150</v>
      </c>
      <c r="E55" s="4">
        <v>7</v>
      </c>
      <c r="F55" s="3" t="s">
        <v>658</v>
      </c>
      <c r="G55" s="3" t="s">
        <v>645</v>
      </c>
      <c r="H55" s="3" t="s">
        <v>646</v>
      </c>
      <c r="I55" s="3" t="s">
        <v>673</v>
      </c>
      <c r="J55" s="3" t="s">
        <v>648</v>
      </c>
      <c r="K55" s="5" t="s">
        <v>649</v>
      </c>
      <c r="L55" s="5" t="s">
        <v>650</v>
      </c>
      <c r="M55" s="5" t="s">
        <v>651</v>
      </c>
      <c r="N55" s="5" t="s">
        <v>2</v>
      </c>
      <c r="O55" s="5" t="s">
        <v>2</v>
      </c>
      <c r="Q55" s="65"/>
      <c r="R55" s="65"/>
      <c r="S55" s="65"/>
      <c r="T55" s="65"/>
      <c r="V55" s="169">
        <f>S55+T55+Q55+R55</f>
        <v>0</v>
      </c>
      <c r="W55" s="125"/>
    </row>
    <row r="56" spans="1:23" ht="15" customHeight="1" x14ac:dyDescent="0.25">
      <c r="A56" s="256"/>
      <c r="B56" s="302" t="s">
        <v>674</v>
      </c>
      <c r="C56" s="302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Q56" s="126"/>
      <c r="R56" s="126"/>
      <c r="S56" s="126"/>
      <c r="T56" s="126"/>
      <c r="V56" s="176"/>
      <c r="W56" s="125"/>
    </row>
    <row r="57" spans="1:23" ht="15" customHeight="1" x14ac:dyDescent="0.25">
      <c r="A57" s="262" t="s">
        <v>1266</v>
      </c>
      <c r="B57" s="97" t="s">
        <v>675</v>
      </c>
      <c r="C57" s="97" t="s">
        <v>676</v>
      </c>
      <c r="D57" s="5">
        <v>150</v>
      </c>
      <c r="E57" s="4">
        <v>3</v>
      </c>
      <c r="F57" s="3" t="s">
        <v>658</v>
      </c>
      <c r="G57" s="3" t="s">
        <v>645</v>
      </c>
      <c r="H57" s="3" t="s">
        <v>646</v>
      </c>
      <c r="I57" s="3" t="s">
        <v>677</v>
      </c>
      <c r="J57" s="3" t="s">
        <v>648</v>
      </c>
      <c r="K57" s="5" t="s">
        <v>649</v>
      </c>
      <c r="L57" s="5" t="s">
        <v>650</v>
      </c>
      <c r="M57" s="5" t="s">
        <v>651</v>
      </c>
      <c r="N57" s="5" t="s">
        <v>2</v>
      </c>
      <c r="O57" s="5" t="s">
        <v>2</v>
      </c>
      <c r="Q57" s="65"/>
      <c r="R57" s="65"/>
      <c r="S57" s="65"/>
      <c r="T57" s="65"/>
      <c r="V57" s="169">
        <f>S57+T57+Q57+R57</f>
        <v>0</v>
      </c>
      <c r="W57" s="125"/>
    </row>
    <row r="58" spans="1:23" ht="15" customHeight="1" x14ac:dyDescent="0.25">
      <c r="A58" s="256"/>
      <c r="B58" s="302" t="s">
        <v>678</v>
      </c>
      <c r="C58" s="302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Q58" s="126"/>
      <c r="R58" s="126"/>
      <c r="S58" s="126"/>
      <c r="T58" s="126"/>
      <c r="V58" s="176"/>
      <c r="W58" s="125"/>
    </row>
    <row r="59" spans="1:23" ht="15" customHeight="1" x14ac:dyDescent="0.25">
      <c r="A59" s="262" t="s">
        <v>1267</v>
      </c>
      <c r="B59" s="97" t="s">
        <v>675</v>
      </c>
      <c r="C59" s="97" t="s">
        <v>679</v>
      </c>
      <c r="D59" s="3" t="s">
        <v>665</v>
      </c>
      <c r="E59" s="4">
        <v>2</v>
      </c>
      <c r="F59" s="3" t="s">
        <v>658</v>
      </c>
      <c r="G59" s="3" t="s">
        <v>645</v>
      </c>
      <c r="H59" s="3" t="s">
        <v>646</v>
      </c>
      <c r="I59" s="3" t="s">
        <v>677</v>
      </c>
      <c r="J59" s="3" t="s">
        <v>648</v>
      </c>
      <c r="K59" s="5" t="s">
        <v>649</v>
      </c>
      <c r="L59" s="5" t="s">
        <v>650</v>
      </c>
      <c r="M59" s="5" t="s">
        <v>651</v>
      </c>
      <c r="N59" s="5" t="s">
        <v>2</v>
      </c>
      <c r="O59" s="5" t="s">
        <v>2</v>
      </c>
      <c r="Q59" s="65"/>
      <c r="R59" s="65"/>
      <c r="S59" s="65"/>
      <c r="T59" s="65"/>
      <c r="V59" s="169">
        <f>S59+T59+Q59+R59</f>
        <v>0</v>
      </c>
      <c r="W59" s="125"/>
    </row>
    <row r="60" spans="1:23" s="122" customFormat="1" ht="15" customHeight="1" x14ac:dyDescent="0.25">
      <c r="A60" s="119"/>
      <c r="B60" s="119" t="s">
        <v>680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Q60" s="127"/>
      <c r="R60" s="128"/>
      <c r="S60" s="127"/>
      <c r="T60" s="127"/>
      <c r="U60" s="100"/>
      <c r="V60" s="177"/>
      <c r="W60" s="129"/>
    </row>
    <row r="61" spans="1:23" ht="15" customHeight="1" x14ac:dyDescent="0.25">
      <c r="A61" s="256"/>
      <c r="B61" s="302" t="s">
        <v>642</v>
      </c>
      <c r="C61" s="302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Q61" s="126"/>
      <c r="R61" s="126"/>
      <c r="S61" s="126"/>
      <c r="T61" s="126"/>
      <c r="V61" s="176"/>
      <c r="W61" s="125"/>
    </row>
    <row r="62" spans="1:23" ht="15" customHeight="1" x14ac:dyDescent="0.25">
      <c r="A62" s="262" t="s">
        <v>1268</v>
      </c>
      <c r="B62" s="97" t="s">
        <v>643</v>
      </c>
      <c r="C62" s="97" t="s">
        <v>681</v>
      </c>
      <c r="D62" s="5">
        <v>250</v>
      </c>
      <c r="E62" s="4">
        <v>12</v>
      </c>
      <c r="F62" s="3" t="s">
        <v>1</v>
      </c>
      <c r="G62" s="3" t="s">
        <v>645</v>
      </c>
      <c r="H62" s="3" t="s">
        <v>646</v>
      </c>
      <c r="I62" s="3" t="s">
        <v>647</v>
      </c>
      <c r="J62" s="3" t="s">
        <v>648</v>
      </c>
      <c r="K62" s="5" t="s">
        <v>649</v>
      </c>
      <c r="L62" s="5" t="s">
        <v>682</v>
      </c>
      <c r="M62" s="5" t="s">
        <v>651</v>
      </c>
      <c r="N62" s="5" t="s">
        <v>652</v>
      </c>
      <c r="O62" s="5">
        <v>7</v>
      </c>
      <c r="Q62" s="65"/>
      <c r="R62" s="65"/>
      <c r="S62" s="65"/>
      <c r="T62" s="65"/>
      <c r="V62" s="169">
        <f>S62+T62+Q62+R62</f>
        <v>0</v>
      </c>
      <c r="W62" s="125"/>
    </row>
    <row r="63" spans="1:23" ht="15" customHeight="1" x14ac:dyDescent="0.25">
      <c r="A63" s="262" t="s">
        <v>1269</v>
      </c>
      <c r="B63" s="97" t="s">
        <v>643</v>
      </c>
      <c r="C63" s="97" t="s">
        <v>644</v>
      </c>
      <c r="D63" s="5">
        <v>200</v>
      </c>
      <c r="E63" s="4">
        <v>12</v>
      </c>
      <c r="F63" s="3" t="s">
        <v>1</v>
      </c>
      <c r="G63" s="3" t="s">
        <v>645</v>
      </c>
      <c r="H63" s="3" t="s">
        <v>646</v>
      </c>
      <c r="I63" s="3" t="s">
        <v>647</v>
      </c>
      <c r="J63" s="3" t="s">
        <v>648</v>
      </c>
      <c r="K63" s="5" t="s">
        <v>649</v>
      </c>
      <c r="L63" s="5" t="s">
        <v>682</v>
      </c>
      <c r="M63" s="5" t="s">
        <v>651</v>
      </c>
      <c r="N63" s="5" t="s">
        <v>652</v>
      </c>
      <c r="O63" s="5">
        <v>7</v>
      </c>
      <c r="Q63" s="65"/>
      <c r="R63" s="65"/>
      <c r="S63" s="65"/>
      <c r="T63" s="65"/>
      <c r="V63" s="169">
        <f>S63+T63+Q63+R63</f>
        <v>0</v>
      </c>
      <c r="W63" s="125"/>
    </row>
    <row r="64" spans="1:23" ht="15" customHeight="1" x14ac:dyDescent="0.25">
      <c r="A64" s="262" t="s">
        <v>1270</v>
      </c>
      <c r="B64" s="97" t="s">
        <v>643</v>
      </c>
      <c r="C64" s="97" t="s">
        <v>655</v>
      </c>
      <c r="D64" s="5">
        <v>15</v>
      </c>
      <c r="E64" s="4">
        <v>6</v>
      </c>
      <c r="F64" s="3" t="s">
        <v>1</v>
      </c>
      <c r="G64" s="3" t="s">
        <v>645</v>
      </c>
      <c r="H64" s="3" t="s">
        <v>646</v>
      </c>
      <c r="I64" s="3" t="s">
        <v>647</v>
      </c>
      <c r="J64" s="3" t="s">
        <v>648</v>
      </c>
      <c r="K64" s="5" t="s">
        <v>649</v>
      </c>
      <c r="L64" s="5" t="s">
        <v>682</v>
      </c>
      <c r="M64" s="5" t="s">
        <v>651</v>
      </c>
      <c r="N64" s="5" t="s">
        <v>652</v>
      </c>
      <c r="O64" s="5">
        <v>4</v>
      </c>
      <c r="Q64" s="65"/>
      <c r="R64" s="65"/>
      <c r="S64" s="65"/>
      <c r="T64" s="65"/>
      <c r="V64" s="169">
        <f>S64+T64+Q64+R64</f>
        <v>0</v>
      </c>
      <c r="W64" s="125"/>
    </row>
    <row r="65" spans="1:23" ht="15" customHeight="1" x14ac:dyDescent="0.25">
      <c r="A65" s="256"/>
      <c r="B65" s="302" t="s">
        <v>656</v>
      </c>
      <c r="C65" s="302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Q65" s="126"/>
      <c r="R65" s="126"/>
      <c r="S65" s="126"/>
      <c r="T65" s="126"/>
      <c r="V65" s="176"/>
      <c r="W65" s="125"/>
    </row>
    <row r="66" spans="1:23" ht="15" customHeight="1" x14ac:dyDescent="0.25">
      <c r="A66" s="262" t="s">
        <v>1271</v>
      </c>
      <c r="B66" s="97" t="s">
        <v>84</v>
      </c>
      <c r="C66" s="97" t="s">
        <v>683</v>
      </c>
      <c r="D66" s="5">
        <v>250</v>
      </c>
      <c r="E66" s="4">
        <v>4</v>
      </c>
      <c r="F66" s="3" t="s">
        <v>658</v>
      </c>
      <c r="G66" s="3" t="s">
        <v>645</v>
      </c>
      <c r="H66" s="3" t="s">
        <v>646</v>
      </c>
      <c r="I66" s="3" t="s">
        <v>659</v>
      </c>
      <c r="J66" s="3" t="s">
        <v>648</v>
      </c>
      <c r="K66" s="5" t="s">
        <v>649</v>
      </c>
      <c r="L66" s="5" t="s">
        <v>682</v>
      </c>
      <c r="M66" s="5" t="s">
        <v>651</v>
      </c>
      <c r="N66" s="5" t="s">
        <v>2</v>
      </c>
      <c r="O66" s="5" t="s">
        <v>2</v>
      </c>
      <c r="Q66" s="65"/>
      <c r="R66" s="65"/>
      <c r="S66" s="65"/>
      <c r="T66" s="65"/>
      <c r="V66" s="169">
        <f>S66+T66+Q66+R66</f>
        <v>0</v>
      </c>
      <c r="W66" s="125"/>
    </row>
    <row r="67" spans="1:23" ht="15" customHeight="1" x14ac:dyDescent="0.25">
      <c r="A67" s="262" t="s">
        <v>1272</v>
      </c>
      <c r="B67" s="97" t="s">
        <v>84</v>
      </c>
      <c r="C67" s="97" t="s">
        <v>684</v>
      </c>
      <c r="D67" s="5">
        <v>200</v>
      </c>
      <c r="E67" s="4">
        <v>14</v>
      </c>
      <c r="F67" s="3" t="s">
        <v>658</v>
      </c>
      <c r="G67" s="3" t="s">
        <v>645</v>
      </c>
      <c r="H67" s="3" t="s">
        <v>646</v>
      </c>
      <c r="I67" s="3" t="s">
        <v>659</v>
      </c>
      <c r="J67" s="3" t="s">
        <v>648</v>
      </c>
      <c r="K67" s="5" t="s">
        <v>649</v>
      </c>
      <c r="L67" s="5" t="s">
        <v>682</v>
      </c>
      <c r="M67" s="5" t="s">
        <v>651</v>
      </c>
      <c r="N67" s="5" t="s">
        <v>2</v>
      </c>
      <c r="O67" s="5" t="s">
        <v>2</v>
      </c>
      <c r="Q67" s="65"/>
      <c r="R67" s="65"/>
      <c r="S67" s="65"/>
      <c r="T67" s="65"/>
      <c r="V67" s="169">
        <f>S67+T67+Q67+R67</f>
        <v>0</v>
      </c>
      <c r="W67" s="125"/>
    </row>
    <row r="68" spans="1:23" ht="15" customHeight="1" x14ac:dyDescent="0.25">
      <c r="A68" s="262" t="s">
        <v>1273</v>
      </c>
      <c r="B68" s="97" t="s">
        <v>84</v>
      </c>
      <c r="C68" s="97" t="s">
        <v>661</v>
      </c>
      <c r="D68" s="5">
        <v>15</v>
      </c>
      <c r="E68" s="4">
        <v>4</v>
      </c>
      <c r="F68" s="3" t="s">
        <v>658</v>
      </c>
      <c r="G68" s="3" t="s">
        <v>645</v>
      </c>
      <c r="H68" s="3" t="s">
        <v>646</v>
      </c>
      <c r="I68" s="3" t="s">
        <v>659</v>
      </c>
      <c r="J68" s="3" t="s">
        <v>648</v>
      </c>
      <c r="K68" s="5" t="s">
        <v>649</v>
      </c>
      <c r="L68" s="5" t="s">
        <v>682</v>
      </c>
      <c r="M68" s="5" t="s">
        <v>651</v>
      </c>
      <c r="N68" s="5" t="s">
        <v>2</v>
      </c>
      <c r="O68" s="5" t="s">
        <v>2</v>
      </c>
      <c r="Q68" s="65"/>
      <c r="R68" s="65"/>
      <c r="S68" s="65"/>
      <c r="T68" s="65"/>
      <c r="V68" s="169">
        <f>S68+T68+Q68+R68</f>
        <v>0</v>
      </c>
      <c r="W68" s="125"/>
    </row>
    <row r="69" spans="1:23" ht="15" customHeight="1" x14ac:dyDescent="0.25">
      <c r="A69" s="256"/>
      <c r="B69" s="302" t="s">
        <v>662</v>
      </c>
      <c r="C69" s="302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Q69" s="126"/>
      <c r="R69" s="126"/>
      <c r="S69" s="126"/>
      <c r="T69" s="126"/>
      <c r="V69" s="176"/>
      <c r="W69" s="125"/>
    </row>
    <row r="70" spans="1:23" ht="15" customHeight="1" x14ac:dyDescent="0.25">
      <c r="A70" s="262" t="s">
        <v>1274</v>
      </c>
      <c r="B70" s="97" t="s">
        <v>663</v>
      </c>
      <c r="C70" s="97" t="s">
        <v>685</v>
      </c>
      <c r="D70" s="3" t="s">
        <v>686</v>
      </c>
      <c r="E70" s="4">
        <v>3</v>
      </c>
      <c r="F70" s="3" t="s">
        <v>658</v>
      </c>
      <c r="G70" s="3" t="s">
        <v>645</v>
      </c>
      <c r="H70" s="3" t="s">
        <v>646</v>
      </c>
      <c r="I70" s="3" t="s">
        <v>666</v>
      </c>
      <c r="J70" s="3" t="s">
        <v>648</v>
      </c>
      <c r="K70" s="5" t="s">
        <v>649</v>
      </c>
      <c r="L70" s="5" t="s">
        <v>682</v>
      </c>
      <c r="M70" s="5" t="s">
        <v>651</v>
      </c>
      <c r="N70" s="5" t="s">
        <v>2</v>
      </c>
      <c r="O70" s="5" t="s">
        <v>2</v>
      </c>
      <c r="Q70" s="65"/>
      <c r="R70" s="65"/>
      <c r="S70" s="65"/>
      <c r="T70" s="65"/>
      <c r="V70" s="169">
        <f>S70+T70+Q70+R70</f>
        <v>0</v>
      </c>
      <c r="W70" s="125"/>
    </row>
    <row r="71" spans="1:23" ht="15" customHeight="1" x14ac:dyDescent="0.25">
      <c r="A71" s="262" t="s">
        <v>1275</v>
      </c>
      <c r="B71" s="97" t="s">
        <v>663</v>
      </c>
      <c r="C71" s="97" t="s">
        <v>664</v>
      </c>
      <c r="D71" s="3" t="s">
        <v>665</v>
      </c>
      <c r="E71" s="4">
        <v>3</v>
      </c>
      <c r="F71" s="3" t="s">
        <v>658</v>
      </c>
      <c r="G71" s="3" t="s">
        <v>645</v>
      </c>
      <c r="H71" s="3" t="s">
        <v>646</v>
      </c>
      <c r="I71" s="3" t="s">
        <v>666</v>
      </c>
      <c r="J71" s="3" t="s">
        <v>648</v>
      </c>
      <c r="K71" s="5" t="s">
        <v>649</v>
      </c>
      <c r="L71" s="5" t="s">
        <v>682</v>
      </c>
      <c r="M71" s="5" t="s">
        <v>651</v>
      </c>
      <c r="N71" s="5" t="s">
        <v>2</v>
      </c>
      <c r="O71" s="5" t="s">
        <v>2</v>
      </c>
      <c r="Q71" s="65"/>
      <c r="R71" s="65"/>
      <c r="S71" s="65"/>
      <c r="T71" s="65"/>
      <c r="V71" s="169">
        <f>S71+T71+Q71+R71</f>
        <v>0</v>
      </c>
      <c r="W71" s="125"/>
    </row>
    <row r="72" spans="1:23" ht="15" customHeight="1" x14ac:dyDescent="0.25">
      <c r="A72" s="256"/>
      <c r="B72" s="302" t="s">
        <v>671</v>
      </c>
      <c r="C72" s="30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Q72" s="126"/>
      <c r="R72" s="126"/>
      <c r="S72" s="126"/>
      <c r="T72" s="126"/>
      <c r="V72" s="176"/>
      <c r="W72" s="125"/>
    </row>
    <row r="73" spans="1:23" ht="15" customHeight="1" x14ac:dyDescent="0.25">
      <c r="A73" s="262" t="s">
        <v>1276</v>
      </c>
      <c r="B73" s="97" t="s">
        <v>671</v>
      </c>
      <c r="C73" s="97" t="s">
        <v>687</v>
      </c>
      <c r="D73" s="5">
        <v>250</v>
      </c>
      <c r="E73" s="4">
        <v>2</v>
      </c>
      <c r="F73" s="3" t="s">
        <v>658</v>
      </c>
      <c r="G73" s="3" t="s">
        <v>645</v>
      </c>
      <c r="H73" s="3" t="s">
        <v>646</v>
      </c>
      <c r="I73" s="3" t="s">
        <v>673</v>
      </c>
      <c r="J73" s="3" t="s">
        <v>648</v>
      </c>
      <c r="K73" s="5" t="s">
        <v>649</v>
      </c>
      <c r="L73" s="5" t="s">
        <v>682</v>
      </c>
      <c r="M73" s="5" t="s">
        <v>651</v>
      </c>
      <c r="N73" s="5" t="s">
        <v>2</v>
      </c>
      <c r="O73" s="5" t="s">
        <v>2</v>
      </c>
      <c r="Q73" s="65"/>
      <c r="R73" s="65"/>
      <c r="S73" s="65"/>
      <c r="T73" s="65"/>
      <c r="V73" s="169">
        <f>S73+T73+Q73+R73</f>
        <v>0</v>
      </c>
      <c r="W73" s="125"/>
    </row>
    <row r="74" spans="1:23" ht="15" customHeight="1" x14ac:dyDescent="0.25">
      <c r="A74" s="262" t="s">
        <v>1277</v>
      </c>
      <c r="B74" s="97" t="s">
        <v>671</v>
      </c>
      <c r="C74" s="97" t="s">
        <v>688</v>
      </c>
      <c r="D74" s="5">
        <v>200</v>
      </c>
      <c r="E74" s="4">
        <v>2</v>
      </c>
      <c r="F74" s="3" t="s">
        <v>658</v>
      </c>
      <c r="G74" s="3" t="s">
        <v>645</v>
      </c>
      <c r="H74" s="3" t="s">
        <v>646</v>
      </c>
      <c r="I74" s="3" t="s">
        <v>673</v>
      </c>
      <c r="J74" s="3" t="s">
        <v>648</v>
      </c>
      <c r="K74" s="5" t="s">
        <v>649</v>
      </c>
      <c r="L74" s="5" t="s">
        <v>682</v>
      </c>
      <c r="M74" s="5" t="s">
        <v>651</v>
      </c>
      <c r="N74" s="5" t="s">
        <v>2</v>
      </c>
      <c r="O74" s="5" t="s">
        <v>2</v>
      </c>
      <c r="Q74" s="65"/>
      <c r="R74" s="65"/>
      <c r="S74" s="65"/>
      <c r="T74" s="65"/>
      <c r="V74" s="169">
        <f>S74+T74+Q74+R74</f>
        <v>0</v>
      </c>
      <c r="W74" s="125"/>
    </row>
    <row r="75" spans="1:23" ht="15" customHeight="1" x14ac:dyDescent="0.25">
      <c r="A75" s="256"/>
      <c r="B75" s="302" t="s">
        <v>678</v>
      </c>
      <c r="C75" s="30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Q75" s="126"/>
      <c r="R75" s="126"/>
      <c r="S75" s="126"/>
      <c r="T75" s="126"/>
      <c r="V75" s="176"/>
      <c r="W75" s="125"/>
    </row>
    <row r="76" spans="1:23" ht="15" customHeight="1" x14ac:dyDescent="0.25">
      <c r="A76" s="262" t="s">
        <v>1278</v>
      </c>
      <c r="B76" s="97" t="s">
        <v>675</v>
      </c>
      <c r="C76" s="97" t="s">
        <v>679</v>
      </c>
      <c r="D76" s="3" t="s">
        <v>665</v>
      </c>
      <c r="E76" s="4">
        <v>3</v>
      </c>
      <c r="F76" s="3" t="s">
        <v>658</v>
      </c>
      <c r="G76" s="3" t="s">
        <v>645</v>
      </c>
      <c r="H76" s="3" t="s">
        <v>646</v>
      </c>
      <c r="I76" s="3" t="s">
        <v>677</v>
      </c>
      <c r="J76" s="3" t="s">
        <v>648</v>
      </c>
      <c r="K76" s="5" t="s">
        <v>649</v>
      </c>
      <c r="L76" s="5" t="s">
        <v>682</v>
      </c>
      <c r="M76" s="5" t="s">
        <v>651</v>
      </c>
      <c r="N76" s="5" t="s">
        <v>2</v>
      </c>
      <c r="O76" s="5" t="s">
        <v>2</v>
      </c>
      <c r="Q76" s="65"/>
      <c r="R76" s="65"/>
      <c r="S76" s="65"/>
      <c r="T76" s="65"/>
      <c r="V76" s="169">
        <f>S76+T76+Q76+R76</f>
        <v>0</v>
      </c>
      <c r="W76" s="125"/>
    </row>
    <row r="77" spans="1:23" s="122" customFormat="1" ht="15" customHeight="1" x14ac:dyDescent="0.25">
      <c r="A77" s="119"/>
      <c r="B77" s="119" t="s">
        <v>689</v>
      </c>
      <c r="C77" s="119" t="s">
        <v>689</v>
      </c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Q77" s="127"/>
      <c r="R77" s="128"/>
      <c r="S77" s="127"/>
      <c r="T77" s="127"/>
      <c r="U77" s="100"/>
      <c r="V77" s="177"/>
      <c r="W77" s="129"/>
    </row>
    <row r="78" spans="1:23" ht="15" customHeight="1" x14ac:dyDescent="0.25">
      <c r="A78" s="256"/>
      <c r="B78" s="302" t="s">
        <v>642</v>
      </c>
      <c r="C78" s="302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Q78" s="126"/>
      <c r="R78" s="126"/>
      <c r="S78" s="126"/>
      <c r="T78" s="126"/>
      <c r="V78" s="176"/>
      <c r="W78" s="125"/>
    </row>
    <row r="79" spans="1:23" ht="15" customHeight="1" x14ac:dyDescent="0.25">
      <c r="A79" s="262" t="s">
        <v>1279</v>
      </c>
      <c r="B79" s="97" t="s">
        <v>643</v>
      </c>
      <c r="C79" s="97" t="s">
        <v>653</v>
      </c>
      <c r="D79" s="5">
        <v>150</v>
      </c>
      <c r="E79" s="4">
        <v>6</v>
      </c>
      <c r="F79" s="3" t="s">
        <v>1</v>
      </c>
      <c r="G79" s="3" t="s">
        <v>645</v>
      </c>
      <c r="H79" s="3" t="s">
        <v>646</v>
      </c>
      <c r="I79" s="3" t="s">
        <v>647</v>
      </c>
      <c r="J79" s="3" t="s">
        <v>648</v>
      </c>
      <c r="K79" s="5" t="s">
        <v>690</v>
      </c>
      <c r="L79" s="5">
        <v>70</v>
      </c>
      <c r="M79" s="5" t="s">
        <v>651</v>
      </c>
      <c r="N79" s="5" t="s">
        <v>691</v>
      </c>
      <c r="O79" s="5">
        <v>4</v>
      </c>
      <c r="Q79" s="65"/>
      <c r="R79" s="65"/>
      <c r="S79" s="65"/>
      <c r="T79" s="65"/>
      <c r="V79" s="169">
        <f t="shared" ref="V79:V87" si="1">S79+T79+Q79+R79</f>
        <v>0</v>
      </c>
      <c r="W79" s="125"/>
    </row>
    <row r="80" spans="1:23" ht="15" customHeight="1" x14ac:dyDescent="0.25">
      <c r="A80" s="262" t="s">
        <v>1280</v>
      </c>
      <c r="B80" s="97" t="s">
        <v>643</v>
      </c>
      <c r="C80" s="97" t="s">
        <v>692</v>
      </c>
      <c r="D80" s="5">
        <v>125</v>
      </c>
      <c r="E80" s="4">
        <v>42</v>
      </c>
      <c r="F80" s="3" t="s">
        <v>1</v>
      </c>
      <c r="G80" s="3" t="s">
        <v>645</v>
      </c>
      <c r="H80" s="3" t="s">
        <v>646</v>
      </c>
      <c r="I80" s="3" t="s">
        <v>647</v>
      </c>
      <c r="J80" s="3" t="s">
        <v>648</v>
      </c>
      <c r="K80" s="5" t="s">
        <v>690</v>
      </c>
      <c r="L80" s="5">
        <v>70</v>
      </c>
      <c r="M80" s="5" t="s">
        <v>651</v>
      </c>
      <c r="N80" s="5" t="s">
        <v>691</v>
      </c>
      <c r="O80" s="5">
        <v>22</v>
      </c>
      <c r="Q80" s="65"/>
      <c r="R80" s="65"/>
      <c r="S80" s="65"/>
      <c r="T80" s="65"/>
      <c r="V80" s="169">
        <f t="shared" si="1"/>
        <v>0</v>
      </c>
      <c r="W80" s="125"/>
    </row>
    <row r="81" spans="1:23" ht="15" customHeight="1" x14ac:dyDescent="0.25">
      <c r="A81" s="262" t="s">
        <v>1281</v>
      </c>
      <c r="B81" s="97" t="s">
        <v>643</v>
      </c>
      <c r="C81" s="97" t="s">
        <v>693</v>
      </c>
      <c r="D81" s="5">
        <v>100</v>
      </c>
      <c r="E81" s="4">
        <v>30</v>
      </c>
      <c r="F81" s="3" t="s">
        <v>1</v>
      </c>
      <c r="G81" s="3" t="s">
        <v>645</v>
      </c>
      <c r="H81" s="3" t="s">
        <v>646</v>
      </c>
      <c r="I81" s="3" t="s">
        <v>647</v>
      </c>
      <c r="J81" s="3" t="s">
        <v>648</v>
      </c>
      <c r="K81" s="5" t="s">
        <v>690</v>
      </c>
      <c r="L81" s="5">
        <v>70</v>
      </c>
      <c r="M81" s="5" t="s">
        <v>651</v>
      </c>
      <c r="N81" s="5" t="s">
        <v>691</v>
      </c>
      <c r="O81" s="5">
        <v>16</v>
      </c>
      <c r="Q81" s="65"/>
      <c r="R81" s="65"/>
      <c r="S81" s="65"/>
      <c r="T81" s="65"/>
      <c r="V81" s="169">
        <f t="shared" si="1"/>
        <v>0</v>
      </c>
      <c r="W81" s="125"/>
    </row>
    <row r="82" spans="1:23" ht="15" customHeight="1" x14ac:dyDescent="0.25">
      <c r="A82" s="262" t="s">
        <v>1282</v>
      </c>
      <c r="B82" s="97" t="s">
        <v>643</v>
      </c>
      <c r="C82" s="97" t="s">
        <v>694</v>
      </c>
      <c r="D82" s="5">
        <v>80</v>
      </c>
      <c r="E82" s="4">
        <v>6</v>
      </c>
      <c r="F82" s="3" t="s">
        <v>1</v>
      </c>
      <c r="G82" s="3" t="s">
        <v>645</v>
      </c>
      <c r="H82" s="3" t="s">
        <v>646</v>
      </c>
      <c r="I82" s="3" t="s">
        <v>647</v>
      </c>
      <c r="J82" s="3" t="s">
        <v>648</v>
      </c>
      <c r="K82" s="5" t="s">
        <v>690</v>
      </c>
      <c r="L82" s="5">
        <v>70</v>
      </c>
      <c r="M82" s="5" t="s">
        <v>651</v>
      </c>
      <c r="N82" s="5" t="s">
        <v>691</v>
      </c>
      <c r="O82" s="5">
        <v>4</v>
      </c>
      <c r="Q82" s="65"/>
      <c r="R82" s="65"/>
      <c r="S82" s="65"/>
      <c r="T82" s="65"/>
      <c r="V82" s="169">
        <f t="shared" si="1"/>
        <v>0</v>
      </c>
      <c r="W82" s="125"/>
    </row>
    <row r="83" spans="1:23" ht="15" customHeight="1" x14ac:dyDescent="0.25">
      <c r="A83" s="262" t="s">
        <v>1283</v>
      </c>
      <c r="B83" s="97" t="s">
        <v>643</v>
      </c>
      <c r="C83" s="97" t="s">
        <v>695</v>
      </c>
      <c r="D83" s="5">
        <v>65</v>
      </c>
      <c r="E83" s="4">
        <v>6</v>
      </c>
      <c r="F83" s="3" t="s">
        <v>1</v>
      </c>
      <c r="G83" s="3" t="s">
        <v>645</v>
      </c>
      <c r="H83" s="3" t="s">
        <v>646</v>
      </c>
      <c r="I83" s="3" t="s">
        <v>647</v>
      </c>
      <c r="J83" s="3" t="s">
        <v>648</v>
      </c>
      <c r="K83" s="5" t="s">
        <v>690</v>
      </c>
      <c r="L83" s="5">
        <v>70</v>
      </c>
      <c r="M83" s="5" t="s">
        <v>651</v>
      </c>
      <c r="N83" s="5" t="s">
        <v>691</v>
      </c>
      <c r="O83" s="5">
        <v>4</v>
      </c>
      <c r="Q83" s="65"/>
      <c r="R83" s="65"/>
      <c r="S83" s="65"/>
      <c r="T83" s="65"/>
      <c r="V83" s="169">
        <f t="shared" si="1"/>
        <v>0</v>
      </c>
      <c r="W83" s="125"/>
    </row>
    <row r="84" spans="1:23" ht="15" customHeight="1" x14ac:dyDescent="0.25">
      <c r="A84" s="262" t="s">
        <v>1284</v>
      </c>
      <c r="B84" s="97" t="s">
        <v>643</v>
      </c>
      <c r="C84" s="97" t="s">
        <v>696</v>
      </c>
      <c r="D84" s="5">
        <v>25</v>
      </c>
      <c r="E84" s="4">
        <v>6</v>
      </c>
      <c r="F84" s="3" t="s">
        <v>1</v>
      </c>
      <c r="G84" s="3" t="s">
        <v>645</v>
      </c>
      <c r="H84" s="3" t="s">
        <v>646</v>
      </c>
      <c r="I84" s="3" t="s">
        <v>647</v>
      </c>
      <c r="J84" s="3" t="s">
        <v>648</v>
      </c>
      <c r="K84" s="5" t="s">
        <v>690</v>
      </c>
      <c r="L84" s="5">
        <v>70</v>
      </c>
      <c r="M84" s="5" t="s">
        <v>651</v>
      </c>
      <c r="N84" s="5" t="s">
        <v>691</v>
      </c>
      <c r="O84" s="5">
        <v>4</v>
      </c>
      <c r="Q84" s="65"/>
      <c r="R84" s="65"/>
      <c r="S84" s="65"/>
      <c r="T84" s="65"/>
      <c r="V84" s="169">
        <f t="shared" si="1"/>
        <v>0</v>
      </c>
      <c r="W84" s="125"/>
    </row>
    <row r="85" spans="1:23" ht="15" customHeight="1" x14ac:dyDescent="0.25">
      <c r="A85" s="262" t="s">
        <v>1285</v>
      </c>
      <c r="B85" s="97" t="s">
        <v>643</v>
      </c>
      <c r="C85" s="97" t="s">
        <v>697</v>
      </c>
      <c r="D85" s="5">
        <v>20</v>
      </c>
      <c r="E85" s="4">
        <v>18</v>
      </c>
      <c r="F85" s="3" t="s">
        <v>1</v>
      </c>
      <c r="G85" s="3" t="s">
        <v>645</v>
      </c>
      <c r="H85" s="3" t="s">
        <v>646</v>
      </c>
      <c r="I85" s="3" t="s">
        <v>647</v>
      </c>
      <c r="J85" s="3" t="s">
        <v>648</v>
      </c>
      <c r="K85" s="5" t="s">
        <v>690</v>
      </c>
      <c r="L85" s="5">
        <v>70</v>
      </c>
      <c r="M85" s="5" t="s">
        <v>651</v>
      </c>
      <c r="N85" s="5" t="s">
        <v>691</v>
      </c>
      <c r="O85" s="5">
        <v>10</v>
      </c>
      <c r="Q85" s="65"/>
      <c r="R85" s="65"/>
      <c r="S85" s="65"/>
      <c r="T85" s="65"/>
      <c r="V85" s="169">
        <f t="shared" si="1"/>
        <v>0</v>
      </c>
      <c r="W85" s="125"/>
    </row>
    <row r="86" spans="1:23" ht="15" customHeight="1" x14ac:dyDescent="0.25">
      <c r="A86" s="262" t="s">
        <v>1286</v>
      </c>
      <c r="B86" s="97" t="s">
        <v>643</v>
      </c>
      <c r="C86" s="97" t="s">
        <v>655</v>
      </c>
      <c r="D86" s="5">
        <v>15</v>
      </c>
      <c r="E86" s="4">
        <v>6</v>
      </c>
      <c r="F86" s="3" t="s">
        <v>1</v>
      </c>
      <c r="G86" s="3" t="s">
        <v>645</v>
      </c>
      <c r="H86" s="3" t="s">
        <v>646</v>
      </c>
      <c r="I86" s="3" t="s">
        <v>647</v>
      </c>
      <c r="J86" s="3" t="s">
        <v>648</v>
      </c>
      <c r="K86" s="5" t="s">
        <v>690</v>
      </c>
      <c r="L86" s="5">
        <v>70</v>
      </c>
      <c r="M86" s="5" t="s">
        <v>651</v>
      </c>
      <c r="N86" s="5" t="s">
        <v>691</v>
      </c>
      <c r="O86" s="5">
        <v>4</v>
      </c>
      <c r="Q86" s="65"/>
      <c r="R86" s="65"/>
      <c r="S86" s="65"/>
      <c r="T86" s="65"/>
      <c r="V86" s="169">
        <f t="shared" si="1"/>
        <v>0</v>
      </c>
      <c r="W86" s="125"/>
    </row>
    <row r="87" spans="1:23" ht="15" customHeight="1" x14ac:dyDescent="0.25">
      <c r="A87" s="262" t="s">
        <v>1287</v>
      </c>
      <c r="B87" s="97" t="s">
        <v>643</v>
      </c>
      <c r="C87" s="97" t="s">
        <v>698</v>
      </c>
      <c r="D87" s="5">
        <v>6</v>
      </c>
      <c r="E87" s="4">
        <v>6</v>
      </c>
      <c r="F87" s="3" t="s">
        <v>1</v>
      </c>
      <c r="G87" s="3" t="s">
        <v>645</v>
      </c>
      <c r="H87" s="3" t="s">
        <v>646</v>
      </c>
      <c r="I87" s="3" t="s">
        <v>647</v>
      </c>
      <c r="J87" s="3" t="s">
        <v>648</v>
      </c>
      <c r="K87" s="5" t="s">
        <v>690</v>
      </c>
      <c r="L87" s="5">
        <v>70</v>
      </c>
      <c r="M87" s="5" t="s">
        <v>651</v>
      </c>
      <c r="N87" s="5" t="s">
        <v>691</v>
      </c>
      <c r="O87" s="5">
        <v>4</v>
      </c>
      <c r="Q87" s="65"/>
      <c r="R87" s="65"/>
      <c r="S87" s="65"/>
      <c r="T87" s="65"/>
      <c r="V87" s="169">
        <f t="shared" si="1"/>
        <v>0</v>
      </c>
      <c r="W87" s="125"/>
    </row>
    <row r="88" spans="1:23" ht="15" customHeight="1" x14ac:dyDescent="0.25">
      <c r="A88" s="256"/>
      <c r="B88" s="302" t="s">
        <v>656</v>
      </c>
      <c r="C88" s="302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Q88" s="126"/>
      <c r="R88" s="126"/>
      <c r="S88" s="126"/>
      <c r="T88" s="126"/>
      <c r="V88" s="176"/>
      <c r="W88" s="125"/>
    </row>
    <row r="89" spans="1:23" ht="15" customHeight="1" x14ac:dyDescent="0.25">
      <c r="A89" s="262" t="s">
        <v>1288</v>
      </c>
      <c r="B89" s="97" t="s">
        <v>84</v>
      </c>
      <c r="C89" s="97" t="s">
        <v>699</v>
      </c>
      <c r="D89" s="5">
        <v>125</v>
      </c>
      <c r="E89" s="4">
        <v>8</v>
      </c>
      <c r="F89" s="3" t="s">
        <v>658</v>
      </c>
      <c r="G89" s="3" t="s">
        <v>645</v>
      </c>
      <c r="H89" s="3" t="s">
        <v>646</v>
      </c>
      <c r="I89" s="3" t="s">
        <v>659</v>
      </c>
      <c r="J89" s="3" t="s">
        <v>648</v>
      </c>
      <c r="K89" s="5" t="s">
        <v>690</v>
      </c>
      <c r="L89" s="5">
        <v>70</v>
      </c>
      <c r="M89" s="5" t="s">
        <v>651</v>
      </c>
      <c r="N89" s="5" t="s">
        <v>2</v>
      </c>
      <c r="O89" s="5" t="s">
        <v>2</v>
      </c>
      <c r="Q89" s="65"/>
      <c r="R89" s="65"/>
      <c r="S89" s="65"/>
      <c r="T89" s="65"/>
      <c r="V89" s="169">
        <f t="shared" ref="V89:V94" si="2">S89+T89+Q89+R89</f>
        <v>0</v>
      </c>
      <c r="W89" s="125"/>
    </row>
    <row r="90" spans="1:23" ht="15" customHeight="1" x14ac:dyDescent="0.25">
      <c r="A90" s="262" t="s">
        <v>1289</v>
      </c>
      <c r="B90" s="97" t="s">
        <v>84</v>
      </c>
      <c r="C90" s="97" t="s">
        <v>700</v>
      </c>
      <c r="D90" s="5">
        <v>100</v>
      </c>
      <c r="E90" s="4">
        <v>22</v>
      </c>
      <c r="F90" s="3" t="s">
        <v>658</v>
      </c>
      <c r="G90" s="3" t="s">
        <v>645</v>
      </c>
      <c r="H90" s="3" t="s">
        <v>646</v>
      </c>
      <c r="I90" s="3" t="s">
        <v>659</v>
      </c>
      <c r="J90" s="3" t="s">
        <v>648</v>
      </c>
      <c r="K90" s="5" t="s">
        <v>690</v>
      </c>
      <c r="L90" s="5">
        <v>70</v>
      </c>
      <c r="M90" s="5" t="s">
        <v>651</v>
      </c>
      <c r="N90" s="5" t="s">
        <v>2</v>
      </c>
      <c r="O90" s="5" t="s">
        <v>2</v>
      </c>
      <c r="Q90" s="65"/>
      <c r="R90" s="65"/>
      <c r="S90" s="65"/>
      <c r="T90" s="65"/>
      <c r="V90" s="169">
        <f t="shared" si="2"/>
        <v>0</v>
      </c>
      <c r="W90" s="125"/>
    </row>
    <row r="91" spans="1:23" ht="15" customHeight="1" x14ac:dyDescent="0.25">
      <c r="A91" s="262" t="s">
        <v>1290</v>
      </c>
      <c r="B91" s="97" t="s">
        <v>84</v>
      </c>
      <c r="C91" s="97" t="s">
        <v>701</v>
      </c>
      <c r="D91" s="5">
        <v>80</v>
      </c>
      <c r="E91" s="4">
        <v>6</v>
      </c>
      <c r="F91" s="3" t="s">
        <v>658</v>
      </c>
      <c r="G91" s="3" t="s">
        <v>645</v>
      </c>
      <c r="H91" s="3" t="s">
        <v>646</v>
      </c>
      <c r="I91" s="3" t="s">
        <v>659</v>
      </c>
      <c r="J91" s="3" t="s">
        <v>648</v>
      </c>
      <c r="K91" s="5" t="s">
        <v>690</v>
      </c>
      <c r="L91" s="5">
        <v>70</v>
      </c>
      <c r="M91" s="5" t="s">
        <v>651</v>
      </c>
      <c r="N91" s="5" t="s">
        <v>2</v>
      </c>
      <c r="O91" s="5" t="s">
        <v>2</v>
      </c>
      <c r="Q91" s="65"/>
      <c r="R91" s="65"/>
      <c r="S91" s="65"/>
      <c r="T91" s="65"/>
      <c r="V91" s="169">
        <f t="shared" si="2"/>
        <v>0</v>
      </c>
      <c r="W91" s="125"/>
    </row>
    <row r="92" spans="1:23" ht="15" customHeight="1" x14ac:dyDescent="0.25">
      <c r="A92" s="262" t="s">
        <v>1291</v>
      </c>
      <c r="B92" s="97" t="s">
        <v>84</v>
      </c>
      <c r="C92" s="97" t="s">
        <v>702</v>
      </c>
      <c r="D92" s="5">
        <v>25</v>
      </c>
      <c r="E92" s="4">
        <v>6</v>
      </c>
      <c r="F92" s="3" t="s">
        <v>658</v>
      </c>
      <c r="G92" s="3" t="s">
        <v>645</v>
      </c>
      <c r="H92" s="3" t="s">
        <v>646</v>
      </c>
      <c r="I92" s="3" t="s">
        <v>659</v>
      </c>
      <c r="J92" s="3" t="s">
        <v>648</v>
      </c>
      <c r="K92" s="5" t="s">
        <v>690</v>
      </c>
      <c r="L92" s="5">
        <v>70</v>
      </c>
      <c r="M92" s="5" t="s">
        <v>651</v>
      </c>
      <c r="N92" s="5" t="s">
        <v>2</v>
      </c>
      <c r="O92" s="5" t="s">
        <v>2</v>
      </c>
      <c r="Q92" s="65"/>
      <c r="R92" s="65"/>
      <c r="S92" s="65"/>
      <c r="T92" s="65"/>
      <c r="V92" s="169">
        <f t="shared" si="2"/>
        <v>0</v>
      </c>
      <c r="W92" s="125"/>
    </row>
    <row r="93" spans="1:23" ht="15" customHeight="1" x14ac:dyDescent="0.25">
      <c r="A93" s="262" t="s">
        <v>1292</v>
      </c>
      <c r="B93" s="97" t="s">
        <v>84</v>
      </c>
      <c r="C93" s="97" t="s">
        <v>703</v>
      </c>
      <c r="D93" s="5">
        <v>20</v>
      </c>
      <c r="E93" s="4">
        <v>10</v>
      </c>
      <c r="F93" s="3" t="s">
        <v>658</v>
      </c>
      <c r="G93" s="3" t="s">
        <v>645</v>
      </c>
      <c r="H93" s="3" t="s">
        <v>646</v>
      </c>
      <c r="I93" s="3" t="s">
        <v>659</v>
      </c>
      <c r="J93" s="3" t="s">
        <v>648</v>
      </c>
      <c r="K93" s="5" t="s">
        <v>690</v>
      </c>
      <c r="L93" s="5">
        <v>70</v>
      </c>
      <c r="M93" s="5" t="s">
        <v>651</v>
      </c>
      <c r="N93" s="5" t="s">
        <v>2</v>
      </c>
      <c r="O93" s="5" t="s">
        <v>2</v>
      </c>
      <c r="Q93" s="65"/>
      <c r="R93" s="65"/>
      <c r="S93" s="65"/>
      <c r="T93" s="65"/>
      <c r="V93" s="169">
        <f t="shared" si="2"/>
        <v>0</v>
      </c>
      <c r="W93" s="125"/>
    </row>
    <row r="94" spans="1:23" ht="15" customHeight="1" x14ac:dyDescent="0.25">
      <c r="A94" s="262" t="s">
        <v>1293</v>
      </c>
      <c r="B94" s="97" t="s">
        <v>84</v>
      </c>
      <c r="C94" s="97" t="s">
        <v>661</v>
      </c>
      <c r="D94" s="5">
        <v>15</v>
      </c>
      <c r="E94" s="4">
        <v>8</v>
      </c>
      <c r="F94" s="3" t="s">
        <v>658</v>
      </c>
      <c r="G94" s="3" t="s">
        <v>645</v>
      </c>
      <c r="H94" s="3" t="s">
        <v>646</v>
      </c>
      <c r="I94" s="3" t="s">
        <v>659</v>
      </c>
      <c r="J94" s="3" t="s">
        <v>648</v>
      </c>
      <c r="K94" s="5" t="s">
        <v>690</v>
      </c>
      <c r="L94" s="5">
        <v>70</v>
      </c>
      <c r="M94" s="5" t="s">
        <v>651</v>
      </c>
      <c r="N94" s="5" t="s">
        <v>2</v>
      </c>
      <c r="O94" s="5" t="s">
        <v>2</v>
      </c>
      <c r="Q94" s="65"/>
      <c r="R94" s="65"/>
      <c r="S94" s="65"/>
      <c r="T94" s="65"/>
      <c r="V94" s="169">
        <f t="shared" si="2"/>
        <v>0</v>
      </c>
      <c r="W94" s="125"/>
    </row>
    <row r="95" spans="1:23" ht="15" customHeight="1" x14ac:dyDescent="0.25">
      <c r="A95" s="256"/>
      <c r="B95" s="302" t="s">
        <v>662</v>
      </c>
      <c r="C95" s="302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Q95" s="126"/>
      <c r="R95" s="126"/>
      <c r="S95" s="126"/>
      <c r="T95" s="126"/>
      <c r="V95" s="176"/>
      <c r="W95" s="125"/>
    </row>
    <row r="96" spans="1:23" ht="15" customHeight="1" x14ac:dyDescent="0.25">
      <c r="A96" s="262" t="s">
        <v>1294</v>
      </c>
      <c r="B96" s="97" t="s">
        <v>663</v>
      </c>
      <c r="C96" s="97" t="s">
        <v>667</v>
      </c>
      <c r="D96" s="3" t="s">
        <v>668</v>
      </c>
      <c r="E96" s="4">
        <v>2</v>
      </c>
      <c r="F96" s="3" t="s">
        <v>658</v>
      </c>
      <c r="G96" s="3" t="s">
        <v>645</v>
      </c>
      <c r="H96" s="3" t="s">
        <v>646</v>
      </c>
      <c r="I96" s="3" t="s">
        <v>666</v>
      </c>
      <c r="J96" s="3" t="s">
        <v>648</v>
      </c>
      <c r="K96" s="5" t="s">
        <v>690</v>
      </c>
      <c r="L96" s="5">
        <v>70</v>
      </c>
      <c r="M96" s="5" t="s">
        <v>651</v>
      </c>
      <c r="N96" s="5" t="s">
        <v>2</v>
      </c>
      <c r="O96" s="5" t="s">
        <v>2</v>
      </c>
      <c r="Q96" s="65"/>
      <c r="R96" s="65"/>
      <c r="S96" s="65"/>
      <c r="T96" s="65"/>
      <c r="V96" s="169">
        <f>S96+T96+Q96+R96</f>
        <v>0</v>
      </c>
      <c r="W96" s="125"/>
    </row>
    <row r="97" spans="1:23" ht="15" customHeight="1" x14ac:dyDescent="0.25">
      <c r="A97" s="262" t="s">
        <v>1295</v>
      </c>
      <c r="B97" s="97" t="s">
        <v>663</v>
      </c>
      <c r="C97" s="97" t="s">
        <v>704</v>
      </c>
      <c r="D97" s="3" t="s">
        <v>705</v>
      </c>
      <c r="E97" s="4">
        <v>4</v>
      </c>
      <c r="F97" s="3" t="s">
        <v>658</v>
      </c>
      <c r="G97" s="3" t="s">
        <v>645</v>
      </c>
      <c r="H97" s="3" t="s">
        <v>646</v>
      </c>
      <c r="I97" s="3" t="s">
        <v>666</v>
      </c>
      <c r="J97" s="3" t="s">
        <v>648</v>
      </c>
      <c r="K97" s="5" t="s">
        <v>690</v>
      </c>
      <c r="L97" s="5">
        <v>70</v>
      </c>
      <c r="M97" s="5" t="s">
        <v>651</v>
      </c>
      <c r="N97" s="5" t="s">
        <v>2</v>
      </c>
      <c r="O97" s="5" t="s">
        <v>2</v>
      </c>
      <c r="Q97" s="65"/>
      <c r="R97" s="65"/>
      <c r="S97" s="65"/>
      <c r="T97" s="65"/>
      <c r="V97" s="169">
        <f>S97+T97+Q97+R97</f>
        <v>0</v>
      </c>
      <c r="W97" s="125"/>
    </row>
    <row r="98" spans="1:23" ht="15" customHeight="1" x14ac:dyDescent="0.25">
      <c r="A98" s="262" t="s">
        <v>1296</v>
      </c>
      <c r="B98" s="97" t="s">
        <v>663</v>
      </c>
      <c r="C98" s="97" t="s">
        <v>706</v>
      </c>
      <c r="D98" s="3" t="s">
        <v>707</v>
      </c>
      <c r="E98" s="4">
        <v>2</v>
      </c>
      <c r="F98" s="3" t="s">
        <v>658</v>
      </c>
      <c r="G98" s="3" t="s">
        <v>645</v>
      </c>
      <c r="H98" s="3" t="s">
        <v>646</v>
      </c>
      <c r="I98" s="3" t="s">
        <v>666</v>
      </c>
      <c r="J98" s="3" t="s">
        <v>648</v>
      </c>
      <c r="K98" s="5" t="s">
        <v>690</v>
      </c>
      <c r="L98" s="5">
        <v>70</v>
      </c>
      <c r="M98" s="5" t="s">
        <v>651</v>
      </c>
      <c r="N98" s="5" t="s">
        <v>2</v>
      </c>
      <c r="O98" s="5" t="s">
        <v>2</v>
      </c>
      <c r="Q98" s="65"/>
      <c r="R98" s="65"/>
      <c r="S98" s="65"/>
      <c r="T98" s="65"/>
      <c r="V98" s="169">
        <f>S98+T98+Q98+R98</f>
        <v>0</v>
      </c>
      <c r="W98" s="125"/>
    </row>
    <row r="99" spans="1:23" ht="15" customHeight="1" x14ac:dyDescent="0.25">
      <c r="A99" s="262" t="s">
        <v>1297</v>
      </c>
      <c r="B99" s="97" t="s">
        <v>663</v>
      </c>
      <c r="C99" s="97" t="s">
        <v>708</v>
      </c>
      <c r="D99" s="3" t="s">
        <v>709</v>
      </c>
      <c r="E99" s="4">
        <v>6</v>
      </c>
      <c r="F99" s="3" t="s">
        <v>658</v>
      </c>
      <c r="G99" s="3" t="s">
        <v>645</v>
      </c>
      <c r="H99" s="3" t="s">
        <v>646</v>
      </c>
      <c r="I99" s="3" t="s">
        <v>666</v>
      </c>
      <c r="J99" s="3" t="s">
        <v>648</v>
      </c>
      <c r="K99" s="5" t="s">
        <v>690</v>
      </c>
      <c r="L99" s="5">
        <v>70</v>
      </c>
      <c r="M99" s="5" t="s">
        <v>651</v>
      </c>
      <c r="N99" s="5" t="s">
        <v>2</v>
      </c>
      <c r="O99" s="5" t="s">
        <v>2</v>
      </c>
      <c r="Q99" s="65"/>
      <c r="R99" s="65"/>
      <c r="S99" s="65"/>
      <c r="T99" s="65"/>
      <c r="V99" s="169">
        <f>S99+T99+Q99+R99</f>
        <v>0</v>
      </c>
      <c r="W99" s="125"/>
    </row>
    <row r="100" spans="1:23" ht="15" customHeight="1" x14ac:dyDescent="0.25">
      <c r="A100" s="262" t="s">
        <v>1298</v>
      </c>
      <c r="B100" s="97" t="s">
        <v>663</v>
      </c>
      <c r="C100" s="97" t="s">
        <v>710</v>
      </c>
      <c r="D100" s="3" t="s">
        <v>711</v>
      </c>
      <c r="E100" s="4">
        <v>3</v>
      </c>
      <c r="F100" s="3" t="s">
        <v>658</v>
      </c>
      <c r="G100" s="3" t="s">
        <v>645</v>
      </c>
      <c r="H100" s="3" t="s">
        <v>646</v>
      </c>
      <c r="I100" s="3" t="s">
        <v>666</v>
      </c>
      <c r="J100" s="3" t="s">
        <v>648</v>
      </c>
      <c r="K100" s="5" t="s">
        <v>690</v>
      </c>
      <c r="L100" s="5">
        <v>70</v>
      </c>
      <c r="M100" s="5" t="s">
        <v>651</v>
      </c>
      <c r="N100" s="5" t="s">
        <v>2</v>
      </c>
      <c r="O100" s="5" t="s">
        <v>2</v>
      </c>
      <c r="Q100" s="65"/>
      <c r="R100" s="65"/>
      <c r="S100" s="65"/>
      <c r="T100" s="65"/>
      <c r="V100" s="169">
        <f>S100+T100+Q100+R100</f>
        <v>0</v>
      </c>
      <c r="W100" s="125"/>
    </row>
    <row r="101" spans="1:23" ht="15" customHeight="1" x14ac:dyDescent="0.25">
      <c r="A101" s="256"/>
      <c r="B101" s="302" t="s">
        <v>712</v>
      </c>
      <c r="C101" s="302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Q101" s="126"/>
      <c r="R101" s="126"/>
      <c r="S101" s="126"/>
      <c r="T101" s="126"/>
      <c r="V101" s="176"/>
      <c r="W101" s="125"/>
    </row>
    <row r="102" spans="1:23" ht="15" customHeight="1" x14ac:dyDescent="0.25">
      <c r="A102" s="262" t="s">
        <v>1299</v>
      </c>
      <c r="B102" s="97" t="s">
        <v>713</v>
      </c>
      <c r="C102" s="97" t="s">
        <v>714</v>
      </c>
      <c r="D102" s="5">
        <v>80</v>
      </c>
      <c r="E102" s="4">
        <v>2</v>
      </c>
      <c r="F102" s="3" t="s">
        <v>658</v>
      </c>
      <c r="G102" s="3" t="s">
        <v>645</v>
      </c>
      <c r="H102" s="3" t="s">
        <v>646</v>
      </c>
      <c r="I102" s="3" t="s">
        <v>715</v>
      </c>
      <c r="J102" s="3" t="s">
        <v>716</v>
      </c>
      <c r="K102" s="5" t="s">
        <v>690</v>
      </c>
      <c r="L102" s="5">
        <v>70</v>
      </c>
      <c r="M102" s="5" t="s">
        <v>651</v>
      </c>
      <c r="N102" s="5" t="s">
        <v>2</v>
      </c>
      <c r="O102" s="5" t="s">
        <v>2</v>
      </c>
      <c r="Q102" s="65"/>
      <c r="R102" s="65"/>
      <c r="S102" s="65"/>
      <c r="T102" s="65"/>
      <c r="V102" s="169">
        <f>S102+T102+Q102+R102</f>
        <v>0</v>
      </c>
      <c r="W102" s="125"/>
    </row>
    <row r="103" spans="1:23" ht="15" customHeight="1" x14ac:dyDescent="0.25">
      <c r="A103" s="262" t="s">
        <v>1300</v>
      </c>
      <c r="B103" s="97" t="s">
        <v>713</v>
      </c>
      <c r="C103" s="97" t="s">
        <v>717</v>
      </c>
      <c r="D103" s="5">
        <v>20</v>
      </c>
      <c r="E103" s="4">
        <v>4</v>
      </c>
      <c r="F103" s="3" t="s">
        <v>658</v>
      </c>
      <c r="G103" s="3" t="s">
        <v>645</v>
      </c>
      <c r="H103" s="3" t="s">
        <v>646</v>
      </c>
      <c r="I103" s="3" t="s">
        <v>715</v>
      </c>
      <c r="J103" s="3" t="s">
        <v>716</v>
      </c>
      <c r="K103" s="5" t="s">
        <v>690</v>
      </c>
      <c r="L103" s="5">
        <v>70</v>
      </c>
      <c r="M103" s="5" t="s">
        <v>651</v>
      </c>
      <c r="N103" s="5" t="s">
        <v>2</v>
      </c>
      <c r="O103" s="5" t="s">
        <v>2</v>
      </c>
      <c r="Q103" s="65"/>
      <c r="R103" s="65"/>
      <c r="S103" s="65"/>
      <c r="T103" s="65"/>
      <c r="V103" s="169">
        <f>S103+T103+Q103+R103</f>
        <v>0</v>
      </c>
      <c r="W103" s="125"/>
    </row>
    <row r="104" spans="1:23" ht="15" customHeight="1" x14ac:dyDescent="0.25">
      <c r="A104" s="256"/>
      <c r="B104" s="302" t="s">
        <v>671</v>
      </c>
      <c r="C104" s="302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Q104" s="126"/>
      <c r="R104" s="126"/>
      <c r="S104" s="126"/>
      <c r="T104" s="126"/>
      <c r="V104" s="176"/>
      <c r="W104" s="125"/>
    </row>
    <row r="105" spans="1:23" ht="15" customHeight="1" x14ac:dyDescent="0.25">
      <c r="A105" s="262" t="s">
        <v>1301</v>
      </c>
      <c r="B105" s="97" t="s">
        <v>671</v>
      </c>
      <c r="C105" s="97" t="s">
        <v>718</v>
      </c>
      <c r="D105" s="5">
        <v>125</v>
      </c>
      <c r="E105" s="4">
        <v>3</v>
      </c>
      <c r="F105" s="3" t="s">
        <v>658</v>
      </c>
      <c r="G105" s="3" t="s">
        <v>645</v>
      </c>
      <c r="H105" s="3" t="s">
        <v>646</v>
      </c>
      <c r="I105" s="3" t="s">
        <v>673</v>
      </c>
      <c r="J105" s="3" t="s">
        <v>648</v>
      </c>
      <c r="K105" s="5" t="s">
        <v>690</v>
      </c>
      <c r="L105" s="5">
        <v>70</v>
      </c>
      <c r="M105" s="5" t="s">
        <v>651</v>
      </c>
      <c r="N105" s="5" t="s">
        <v>2</v>
      </c>
      <c r="O105" s="5" t="s">
        <v>2</v>
      </c>
      <c r="Q105" s="65"/>
      <c r="R105" s="65"/>
      <c r="S105" s="65"/>
      <c r="T105" s="65"/>
      <c r="V105" s="169">
        <f>S105+T105+Q105+R105</f>
        <v>0</v>
      </c>
      <c r="W105" s="125"/>
    </row>
    <row r="106" spans="1:23" ht="15" customHeight="1" x14ac:dyDescent="0.25">
      <c r="A106" s="262" t="s">
        <v>1302</v>
      </c>
      <c r="B106" s="97" t="s">
        <v>671</v>
      </c>
      <c r="C106" s="97" t="s">
        <v>719</v>
      </c>
      <c r="D106" s="5">
        <v>100</v>
      </c>
      <c r="E106" s="4">
        <v>4</v>
      </c>
      <c r="F106" s="3" t="s">
        <v>658</v>
      </c>
      <c r="G106" s="3" t="s">
        <v>645</v>
      </c>
      <c r="H106" s="3" t="s">
        <v>646</v>
      </c>
      <c r="I106" s="3" t="s">
        <v>673</v>
      </c>
      <c r="J106" s="3" t="s">
        <v>648</v>
      </c>
      <c r="K106" s="5" t="s">
        <v>690</v>
      </c>
      <c r="L106" s="5">
        <v>70</v>
      </c>
      <c r="M106" s="5" t="s">
        <v>651</v>
      </c>
      <c r="N106" s="5" t="s">
        <v>2</v>
      </c>
      <c r="O106" s="5" t="s">
        <v>2</v>
      </c>
      <c r="Q106" s="65"/>
      <c r="R106" s="65"/>
      <c r="S106" s="65"/>
      <c r="T106" s="65"/>
      <c r="V106" s="169">
        <f>S106+T106+Q106+R106</f>
        <v>0</v>
      </c>
      <c r="W106" s="125"/>
    </row>
    <row r="107" spans="1:23" ht="15" customHeight="1" x14ac:dyDescent="0.25">
      <c r="A107" s="262" t="s">
        <v>1303</v>
      </c>
      <c r="B107" s="97" t="s">
        <v>671</v>
      </c>
      <c r="C107" s="97" t="s">
        <v>720</v>
      </c>
      <c r="D107" s="5">
        <v>80</v>
      </c>
      <c r="E107" s="4">
        <v>2</v>
      </c>
      <c r="F107" s="3" t="s">
        <v>658</v>
      </c>
      <c r="G107" s="3" t="s">
        <v>645</v>
      </c>
      <c r="H107" s="3" t="s">
        <v>646</v>
      </c>
      <c r="I107" s="3" t="s">
        <v>673</v>
      </c>
      <c r="J107" s="3" t="s">
        <v>648</v>
      </c>
      <c r="K107" s="5" t="s">
        <v>690</v>
      </c>
      <c r="L107" s="5">
        <v>70</v>
      </c>
      <c r="M107" s="5" t="s">
        <v>651</v>
      </c>
      <c r="N107" s="5" t="s">
        <v>2</v>
      </c>
      <c r="O107" s="5" t="s">
        <v>2</v>
      </c>
      <c r="Q107" s="65"/>
      <c r="R107" s="65"/>
      <c r="S107" s="65"/>
      <c r="T107" s="65"/>
      <c r="V107" s="169">
        <f>S107+T107+Q107+R107</f>
        <v>0</v>
      </c>
      <c r="W107" s="125"/>
    </row>
    <row r="108" spans="1:23" ht="15" customHeight="1" x14ac:dyDescent="0.25">
      <c r="A108" s="262" t="s">
        <v>1304</v>
      </c>
      <c r="B108" s="97" t="s">
        <v>671</v>
      </c>
      <c r="C108" s="97" t="s">
        <v>721</v>
      </c>
      <c r="D108" s="5">
        <v>65</v>
      </c>
      <c r="E108" s="4">
        <v>3</v>
      </c>
      <c r="F108" s="3" t="s">
        <v>658</v>
      </c>
      <c r="G108" s="3" t="s">
        <v>645</v>
      </c>
      <c r="H108" s="3" t="s">
        <v>646</v>
      </c>
      <c r="I108" s="3" t="s">
        <v>673</v>
      </c>
      <c r="J108" s="3" t="s">
        <v>648</v>
      </c>
      <c r="K108" s="5" t="s">
        <v>690</v>
      </c>
      <c r="L108" s="5">
        <v>70</v>
      </c>
      <c r="M108" s="5" t="s">
        <v>651</v>
      </c>
      <c r="N108" s="5" t="s">
        <v>2</v>
      </c>
      <c r="O108" s="5" t="s">
        <v>2</v>
      </c>
      <c r="Q108" s="65"/>
      <c r="R108" s="65"/>
      <c r="S108" s="65"/>
      <c r="T108" s="65"/>
      <c r="V108" s="169">
        <f>S108+T108+Q108+R108</f>
        <v>0</v>
      </c>
      <c r="W108" s="125"/>
    </row>
    <row r="109" spans="1:23" ht="15" customHeight="1" x14ac:dyDescent="0.25">
      <c r="A109" s="256"/>
      <c r="B109" s="302" t="s">
        <v>674</v>
      </c>
      <c r="C109" s="302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Q109" s="126"/>
      <c r="R109" s="126"/>
      <c r="S109" s="126"/>
      <c r="T109" s="126"/>
      <c r="V109" s="176"/>
      <c r="W109" s="125"/>
    </row>
    <row r="110" spans="1:23" ht="15" customHeight="1" x14ac:dyDescent="0.25">
      <c r="A110" s="262" t="s">
        <v>1305</v>
      </c>
      <c r="B110" s="97" t="s">
        <v>675</v>
      </c>
      <c r="C110" s="97" t="s">
        <v>676</v>
      </c>
      <c r="D110" s="5">
        <v>150</v>
      </c>
      <c r="E110" s="4">
        <v>3</v>
      </c>
      <c r="F110" s="3" t="s">
        <v>658</v>
      </c>
      <c r="G110" s="3" t="s">
        <v>645</v>
      </c>
      <c r="H110" s="3" t="s">
        <v>646</v>
      </c>
      <c r="I110" s="3" t="s">
        <v>677</v>
      </c>
      <c r="J110" s="3" t="s">
        <v>648</v>
      </c>
      <c r="K110" s="5" t="s">
        <v>690</v>
      </c>
      <c r="L110" s="5">
        <v>70</v>
      </c>
      <c r="M110" s="5" t="s">
        <v>651</v>
      </c>
      <c r="N110" s="5" t="s">
        <v>2</v>
      </c>
      <c r="O110" s="5" t="s">
        <v>2</v>
      </c>
      <c r="Q110" s="65"/>
      <c r="R110" s="65"/>
      <c r="S110" s="65"/>
      <c r="T110" s="65"/>
      <c r="V110" s="169">
        <f>S110+T110+Q110+R110</f>
        <v>0</v>
      </c>
      <c r="W110" s="125"/>
    </row>
    <row r="111" spans="1:23" ht="15" customHeight="1" x14ac:dyDescent="0.25">
      <c r="A111" s="262" t="s">
        <v>1306</v>
      </c>
      <c r="B111" s="97" t="s">
        <v>675</v>
      </c>
      <c r="C111" s="97" t="s">
        <v>722</v>
      </c>
      <c r="D111" s="5">
        <v>125</v>
      </c>
      <c r="E111" s="4">
        <v>2</v>
      </c>
      <c r="F111" s="3" t="s">
        <v>658</v>
      </c>
      <c r="G111" s="3" t="s">
        <v>645</v>
      </c>
      <c r="H111" s="3" t="s">
        <v>646</v>
      </c>
      <c r="I111" s="3" t="s">
        <v>677</v>
      </c>
      <c r="J111" s="3" t="s">
        <v>648</v>
      </c>
      <c r="K111" s="5" t="s">
        <v>690</v>
      </c>
      <c r="L111" s="5">
        <v>70</v>
      </c>
      <c r="M111" s="5" t="s">
        <v>651</v>
      </c>
      <c r="N111" s="5" t="s">
        <v>2</v>
      </c>
      <c r="O111" s="5" t="s">
        <v>2</v>
      </c>
      <c r="Q111" s="65"/>
      <c r="R111" s="65"/>
      <c r="S111" s="65"/>
      <c r="T111" s="65"/>
      <c r="V111" s="169">
        <f>S111+T111+Q111+R111</f>
        <v>0</v>
      </c>
      <c r="W111" s="125"/>
    </row>
    <row r="112" spans="1:23" ht="15" customHeight="1" x14ac:dyDescent="0.25">
      <c r="A112" s="262" t="s">
        <v>1307</v>
      </c>
      <c r="B112" s="97" t="s">
        <v>675</v>
      </c>
      <c r="C112" s="97" t="s">
        <v>723</v>
      </c>
      <c r="D112" s="5">
        <v>80</v>
      </c>
      <c r="E112" s="4">
        <v>2</v>
      </c>
      <c r="F112" s="3" t="s">
        <v>658</v>
      </c>
      <c r="G112" s="3" t="s">
        <v>645</v>
      </c>
      <c r="H112" s="3" t="s">
        <v>646</v>
      </c>
      <c r="I112" s="3" t="s">
        <v>677</v>
      </c>
      <c r="J112" s="3" t="s">
        <v>648</v>
      </c>
      <c r="K112" s="5" t="s">
        <v>690</v>
      </c>
      <c r="L112" s="5">
        <v>70</v>
      </c>
      <c r="M112" s="5" t="s">
        <v>651</v>
      </c>
      <c r="N112" s="5" t="s">
        <v>2</v>
      </c>
      <c r="O112" s="5" t="s">
        <v>2</v>
      </c>
      <c r="Q112" s="65"/>
      <c r="R112" s="65"/>
      <c r="S112" s="65"/>
      <c r="T112" s="65"/>
      <c r="V112" s="169">
        <f>S112+T112+Q112+R112</f>
        <v>0</v>
      </c>
      <c r="W112" s="125"/>
    </row>
    <row r="113" spans="1:23" ht="15" customHeight="1" x14ac:dyDescent="0.25">
      <c r="A113" s="256"/>
      <c r="B113" s="302" t="s">
        <v>678</v>
      </c>
      <c r="C113" s="302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Q113" s="126"/>
      <c r="R113" s="126"/>
      <c r="S113" s="126"/>
      <c r="T113" s="126"/>
      <c r="V113" s="176"/>
      <c r="W113" s="125"/>
    </row>
    <row r="114" spans="1:23" ht="15" customHeight="1" x14ac:dyDescent="0.25">
      <c r="A114" s="262" t="s">
        <v>1308</v>
      </c>
      <c r="B114" s="97" t="s">
        <v>675</v>
      </c>
      <c r="C114" s="97" t="s">
        <v>724</v>
      </c>
      <c r="D114" s="3" t="s">
        <v>707</v>
      </c>
      <c r="E114" s="4">
        <v>2</v>
      </c>
      <c r="F114" s="3" t="s">
        <v>658</v>
      </c>
      <c r="G114" s="3" t="s">
        <v>645</v>
      </c>
      <c r="H114" s="3" t="s">
        <v>646</v>
      </c>
      <c r="I114" s="3" t="s">
        <v>677</v>
      </c>
      <c r="J114" s="3" t="s">
        <v>648</v>
      </c>
      <c r="K114" s="5" t="s">
        <v>690</v>
      </c>
      <c r="L114" s="5">
        <v>70</v>
      </c>
      <c r="M114" s="5" t="s">
        <v>651</v>
      </c>
      <c r="N114" s="5" t="s">
        <v>2</v>
      </c>
      <c r="O114" s="5" t="s">
        <v>2</v>
      </c>
      <c r="Q114" s="65"/>
      <c r="R114" s="65"/>
      <c r="S114" s="65"/>
      <c r="T114" s="65"/>
      <c r="V114" s="169">
        <f>S114+T114+Q114+R114</f>
        <v>0</v>
      </c>
      <c r="W114" s="125"/>
    </row>
    <row r="115" spans="1:23" ht="15" customHeight="1" x14ac:dyDescent="0.25">
      <c r="A115" s="262" t="s">
        <v>1309</v>
      </c>
      <c r="B115" s="97" t="s">
        <v>675</v>
      </c>
      <c r="C115" s="97" t="s">
        <v>725</v>
      </c>
      <c r="D115" s="3" t="s">
        <v>726</v>
      </c>
      <c r="E115" s="4">
        <v>2</v>
      </c>
      <c r="F115" s="3" t="s">
        <v>658</v>
      </c>
      <c r="G115" s="3" t="s">
        <v>645</v>
      </c>
      <c r="H115" s="3" t="s">
        <v>646</v>
      </c>
      <c r="I115" s="3" t="s">
        <v>677</v>
      </c>
      <c r="J115" s="3" t="s">
        <v>648</v>
      </c>
      <c r="K115" s="5" t="s">
        <v>690</v>
      </c>
      <c r="L115" s="5">
        <v>70</v>
      </c>
      <c r="M115" s="5" t="s">
        <v>651</v>
      </c>
      <c r="N115" s="5" t="s">
        <v>2</v>
      </c>
      <c r="O115" s="5" t="s">
        <v>2</v>
      </c>
      <c r="Q115" s="65"/>
      <c r="R115" s="65"/>
      <c r="S115" s="65"/>
      <c r="T115" s="65"/>
      <c r="V115" s="169">
        <f>S115+T115+Q115+R115</f>
        <v>0</v>
      </c>
      <c r="W115" s="125"/>
    </row>
    <row r="116" spans="1:23" s="122" customFormat="1" ht="15" customHeight="1" x14ac:dyDescent="0.25">
      <c r="A116" s="119"/>
      <c r="B116" s="119"/>
      <c r="C116" s="119" t="s">
        <v>727</v>
      </c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Q116" s="127"/>
      <c r="R116" s="128"/>
      <c r="S116" s="127"/>
      <c r="T116" s="127"/>
      <c r="U116" s="100"/>
      <c r="V116" s="177"/>
      <c r="W116" s="129"/>
    </row>
    <row r="117" spans="1:23" ht="15" customHeight="1" x14ac:dyDescent="0.25">
      <c r="A117" s="256"/>
      <c r="B117" s="302" t="s">
        <v>642</v>
      </c>
      <c r="C117" s="302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Q117" s="126"/>
      <c r="R117" s="126"/>
      <c r="S117" s="126"/>
      <c r="T117" s="126"/>
      <c r="V117" s="176"/>
      <c r="W117" s="125"/>
    </row>
    <row r="118" spans="1:23" ht="15" customHeight="1" x14ac:dyDescent="0.25">
      <c r="A118" s="262" t="s">
        <v>1310</v>
      </c>
      <c r="B118" s="97" t="s">
        <v>643</v>
      </c>
      <c r="C118" s="97" t="s">
        <v>693</v>
      </c>
      <c r="D118" s="5">
        <v>100</v>
      </c>
      <c r="E118" s="4">
        <v>18</v>
      </c>
      <c r="F118" s="3" t="s">
        <v>1</v>
      </c>
      <c r="G118" s="3" t="s">
        <v>645</v>
      </c>
      <c r="H118" s="3" t="s">
        <v>646</v>
      </c>
      <c r="I118" s="3" t="s">
        <v>647</v>
      </c>
      <c r="J118" s="3" t="s">
        <v>648</v>
      </c>
      <c r="K118" s="5" t="s">
        <v>649</v>
      </c>
      <c r="L118" s="5" t="s">
        <v>650</v>
      </c>
      <c r="M118" s="5" t="s">
        <v>651</v>
      </c>
      <c r="N118" s="5" t="s">
        <v>652</v>
      </c>
      <c r="O118" s="5">
        <v>10</v>
      </c>
      <c r="Q118" s="65"/>
      <c r="R118" s="65"/>
      <c r="S118" s="65"/>
      <c r="T118" s="65"/>
      <c r="V118" s="169">
        <f>S118+T118+Q118+R118</f>
        <v>0</v>
      </c>
      <c r="W118" s="125"/>
    </row>
    <row r="119" spans="1:23" ht="15" customHeight="1" x14ac:dyDescent="0.25">
      <c r="A119" s="262" t="s">
        <v>1311</v>
      </c>
      <c r="B119" s="97" t="s">
        <v>643</v>
      </c>
      <c r="C119" s="97" t="s">
        <v>694</v>
      </c>
      <c r="D119" s="5">
        <v>80</v>
      </c>
      <c r="E119" s="4">
        <v>6</v>
      </c>
      <c r="F119" s="3" t="s">
        <v>1</v>
      </c>
      <c r="G119" s="3" t="s">
        <v>645</v>
      </c>
      <c r="H119" s="3" t="s">
        <v>646</v>
      </c>
      <c r="I119" s="3" t="s">
        <v>647</v>
      </c>
      <c r="J119" s="3" t="s">
        <v>648</v>
      </c>
      <c r="K119" s="5" t="s">
        <v>649</v>
      </c>
      <c r="L119" s="5" t="s">
        <v>650</v>
      </c>
      <c r="M119" s="5" t="s">
        <v>651</v>
      </c>
      <c r="N119" s="5" t="s">
        <v>652</v>
      </c>
      <c r="O119" s="5">
        <v>4</v>
      </c>
      <c r="Q119" s="65"/>
      <c r="R119" s="65"/>
      <c r="S119" s="65"/>
      <c r="T119" s="65"/>
      <c r="V119" s="169">
        <f>S119+T119+Q119+R119</f>
        <v>0</v>
      </c>
      <c r="W119" s="125"/>
    </row>
    <row r="120" spans="1:23" ht="15" customHeight="1" x14ac:dyDescent="0.25">
      <c r="A120" s="262" t="s">
        <v>1312</v>
      </c>
      <c r="B120" s="97" t="s">
        <v>643</v>
      </c>
      <c r="C120" s="97" t="s">
        <v>695</v>
      </c>
      <c r="D120" s="5">
        <v>65</v>
      </c>
      <c r="E120" s="4">
        <v>12</v>
      </c>
      <c r="F120" s="3" t="s">
        <v>1</v>
      </c>
      <c r="G120" s="3" t="s">
        <v>645</v>
      </c>
      <c r="H120" s="3" t="s">
        <v>646</v>
      </c>
      <c r="I120" s="3" t="s">
        <v>647</v>
      </c>
      <c r="J120" s="3" t="s">
        <v>648</v>
      </c>
      <c r="K120" s="5" t="s">
        <v>649</v>
      </c>
      <c r="L120" s="5" t="s">
        <v>650</v>
      </c>
      <c r="M120" s="5" t="s">
        <v>651</v>
      </c>
      <c r="N120" s="5" t="s">
        <v>652</v>
      </c>
      <c r="O120" s="5">
        <v>7</v>
      </c>
      <c r="Q120" s="65"/>
      <c r="R120" s="65"/>
      <c r="S120" s="65"/>
      <c r="T120" s="65"/>
      <c r="V120" s="169">
        <f>S120+T120+Q120+R120</f>
        <v>0</v>
      </c>
      <c r="W120" s="125"/>
    </row>
    <row r="121" spans="1:23" ht="15" customHeight="1" x14ac:dyDescent="0.25">
      <c r="A121" s="262" t="s">
        <v>1313</v>
      </c>
      <c r="B121" s="97" t="s">
        <v>643</v>
      </c>
      <c r="C121" s="97" t="s">
        <v>655</v>
      </c>
      <c r="D121" s="5">
        <v>15</v>
      </c>
      <c r="E121" s="4">
        <v>6</v>
      </c>
      <c r="F121" s="3" t="s">
        <v>1</v>
      </c>
      <c r="G121" s="3" t="s">
        <v>645</v>
      </c>
      <c r="H121" s="3" t="s">
        <v>646</v>
      </c>
      <c r="I121" s="3" t="s">
        <v>647</v>
      </c>
      <c r="J121" s="3" t="s">
        <v>648</v>
      </c>
      <c r="K121" s="5" t="s">
        <v>649</v>
      </c>
      <c r="L121" s="5" t="s">
        <v>650</v>
      </c>
      <c r="M121" s="5" t="s">
        <v>651</v>
      </c>
      <c r="N121" s="5" t="s">
        <v>652</v>
      </c>
      <c r="O121" s="5">
        <v>4</v>
      </c>
      <c r="Q121" s="65"/>
      <c r="R121" s="65"/>
      <c r="S121" s="65"/>
      <c r="T121" s="65"/>
      <c r="V121" s="169">
        <f>S121+T121+Q121+R121</f>
        <v>0</v>
      </c>
      <c r="W121" s="125"/>
    </row>
    <row r="122" spans="1:23" ht="15" customHeight="1" x14ac:dyDescent="0.25">
      <c r="A122" s="256"/>
      <c r="B122" s="302" t="s">
        <v>656</v>
      </c>
      <c r="C122" s="302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Q122" s="126"/>
      <c r="R122" s="126"/>
      <c r="S122" s="126"/>
      <c r="T122" s="126"/>
      <c r="V122" s="176"/>
      <c r="W122" s="125"/>
    </row>
    <row r="123" spans="1:23" ht="15" customHeight="1" x14ac:dyDescent="0.25">
      <c r="A123" s="262" t="s">
        <v>1314</v>
      </c>
      <c r="B123" s="97" t="s">
        <v>84</v>
      </c>
      <c r="C123" s="97" t="s">
        <v>700</v>
      </c>
      <c r="D123" s="5">
        <v>100</v>
      </c>
      <c r="E123" s="4">
        <v>6</v>
      </c>
      <c r="F123" s="3" t="s">
        <v>658</v>
      </c>
      <c r="G123" s="3" t="s">
        <v>645</v>
      </c>
      <c r="H123" s="3" t="s">
        <v>646</v>
      </c>
      <c r="I123" s="3" t="s">
        <v>659</v>
      </c>
      <c r="J123" s="3" t="s">
        <v>648</v>
      </c>
      <c r="K123" s="5" t="s">
        <v>649</v>
      </c>
      <c r="L123" s="5" t="s">
        <v>650</v>
      </c>
      <c r="M123" s="5" t="s">
        <v>651</v>
      </c>
      <c r="N123" s="5" t="s">
        <v>2</v>
      </c>
      <c r="O123" s="5" t="s">
        <v>2</v>
      </c>
      <c r="Q123" s="65"/>
      <c r="R123" s="65"/>
      <c r="S123" s="65"/>
      <c r="T123" s="65"/>
      <c r="V123" s="169">
        <f>S123+T123+Q123+R123</f>
        <v>0</v>
      </c>
      <c r="W123" s="125"/>
    </row>
    <row r="124" spans="1:23" ht="15" customHeight="1" x14ac:dyDescent="0.25">
      <c r="A124" s="262" t="s">
        <v>1315</v>
      </c>
      <c r="B124" s="97" t="s">
        <v>84</v>
      </c>
      <c r="C124" s="97" t="s">
        <v>701</v>
      </c>
      <c r="D124" s="5">
        <v>80</v>
      </c>
      <c r="E124" s="4">
        <v>6</v>
      </c>
      <c r="F124" s="3" t="s">
        <v>658</v>
      </c>
      <c r="G124" s="3" t="s">
        <v>645</v>
      </c>
      <c r="H124" s="3" t="s">
        <v>646</v>
      </c>
      <c r="I124" s="3" t="s">
        <v>659</v>
      </c>
      <c r="J124" s="3" t="s">
        <v>648</v>
      </c>
      <c r="K124" s="5" t="s">
        <v>649</v>
      </c>
      <c r="L124" s="5" t="s">
        <v>650</v>
      </c>
      <c r="M124" s="5" t="s">
        <v>651</v>
      </c>
      <c r="N124" s="5" t="s">
        <v>2</v>
      </c>
      <c r="O124" s="5" t="s">
        <v>2</v>
      </c>
      <c r="Q124" s="65"/>
      <c r="R124" s="65"/>
      <c r="S124" s="65"/>
      <c r="T124" s="65"/>
      <c r="V124" s="169">
        <f>S124+T124+Q124+R124</f>
        <v>0</v>
      </c>
      <c r="W124" s="125"/>
    </row>
    <row r="125" spans="1:23" ht="15" customHeight="1" x14ac:dyDescent="0.25">
      <c r="A125" s="262" t="s">
        <v>1316</v>
      </c>
      <c r="B125" s="97" t="s">
        <v>84</v>
      </c>
      <c r="C125" s="97" t="s">
        <v>728</v>
      </c>
      <c r="D125" s="5">
        <v>65</v>
      </c>
      <c r="E125" s="4">
        <v>10</v>
      </c>
      <c r="F125" s="3" t="s">
        <v>658</v>
      </c>
      <c r="G125" s="3" t="s">
        <v>645</v>
      </c>
      <c r="H125" s="3" t="s">
        <v>646</v>
      </c>
      <c r="I125" s="3" t="s">
        <v>659</v>
      </c>
      <c r="J125" s="3" t="s">
        <v>648</v>
      </c>
      <c r="K125" s="5" t="s">
        <v>649</v>
      </c>
      <c r="L125" s="5" t="s">
        <v>650</v>
      </c>
      <c r="M125" s="5" t="s">
        <v>651</v>
      </c>
      <c r="N125" s="5" t="s">
        <v>2</v>
      </c>
      <c r="O125" s="5" t="s">
        <v>2</v>
      </c>
      <c r="Q125" s="65"/>
      <c r="R125" s="65"/>
      <c r="S125" s="65"/>
      <c r="T125" s="65"/>
      <c r="V125" s="169">
        <f>S125+T125+Q125+R125</f>
        <v>0</v>
      </c>
      <c r="W125" s="125"/>
    </row>
    <row r="126" spans="1:23" ht="15" customHeight="1" x14ac:dyDescent="0.25">
      <c r="A126" s="262" t="s">
        <v>1317</v>
      </c>
      <c r="B126" s="97" t="s">
        <v>84</v>
      </c>
      <c r="C126" s="97" t="s">
        <v>661</v>
      </c>
      <c r="D126" s="5">
        <v>15</v>
      </c>
      <c r="E126" s="4">
        <v>4</v>
      </c>
      <c r="F126" s="3" t="s">
        <v>658</v>
      </c>
      <c r="G126" s="3" t="s">
        <v>645</v>
      </c>
      <c r="H126" s="3" t="s">
        <v>646</v>
      </c>
      <c r="I126" s="3" t="s">
        <v>659</v>
      </c>
      <c r="J126" s="3" t="s">
        <v>648</v>
      </c>
      <c r="K126" s="5" t="s">
        <v>649</v>
      </c>
      <c r="L126" s="5" t="s">
        <v>650</v>
      </c>
      <c r="M126" s="5" t="s">
        <v>651</v>
      </c>
      <c r="N126" s="5" t="s">
        <v>2</v>
      </c>
      <c r="O126" s="5" t="s">
        <v>2</v>
      </c>
      <c r="Q126" s="65"/>
      <c r="R126" s="65"/>
      <c r="S126" s="65"/>
      <c r="T126" s="65"/>
      <c r="V126" s="169">
        <f>S126+T126+Q126+R126</f>
        <v>0</v>
      </c>
      <c r="W126" s="125"/>
    </row>
    <row r="127" spans="1:23" ht="15" customHeight="1" x14ac:dyDescent="0.25">
      <c r="A127" s="256"/>
      <c r="B127" s="302" t="s">
        <v>662</v>
      </c>
      <c r="C127" s="302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Q127" s="126"/>
      <c r="R127" s="126"/>
      <c r="S127" s="126"/>
      <c r="T127" s="126"/>
      <c r="V127" s="176"/>
      <c r="W127" s="125"/>
    </row>
    <row r="128" spans="1:23" ht="15" customHeight="1" x14ac:dyDescent="0.25">
      <c r="A128" s="262" t="s">
        <v>1318</v>
      </c>
      <c r="B128" s="97" t="s">
        <v>663</v>
      </c>
      <c r="C128" s="97" t="s">
        <v>729</v>
      </c>
      <c r="D128" s="3" t="s">
        <v>730</v>
      </c>
      <c r="E128" s="4">
        <v>3</v>
      </c>
      <c r="F128" s="3" t="s">
        <v>658</v>
      </c>
      <c r="G128" s="3" t="s">
        <v>645</v>
      </c>
      <c r="H128" s="3" t="s">
        <v>646</v>
      </c>
      <c r="I128" s="3" t="s">
        <v>666</v>
      </c>
      <c r="J128" s="3" t="s">
        <v>648</v>
      </c>
      <c r="K128" s="5" t="s">
        <v>649</v>
      </c>
      <c r="L128" s="5" t="s">
        <v>650</v>
      </c>
      <c r="M128" s="5" t="s">
        <v>651</v>
      </c>
      <c r="N128" s="5" t="s">
        <v>2</v>
      </c>
      <c r="O128" s="5" t="s">
        <v>2</v>
      </c>
      <c r="Q128" s="65"/>
      <c r="R128" s="65"/>
      <c r="S128" s="65"/>
      <c r="T128" s="65"/>
      <c r="V128" s="169">
        <f>S128+T128+Q128+R128</f>
        <v>0</v>
      </c>
      <c r="W128" s="125"/>
    </row>
    <row r="129" spans="1:23" ht="15" customHeight="1" x14ac:dyDescent="0.25">
      <c r="A129" s="262" t="s">
        <v>1319</v>
      </c>
      <c r="B129" s="97" t="s">
        <v>663</v>
      </c>
      <c r="C129" s="97" t="s">
        <v>731</v>
      </c>
      <c r="D129" s="3" t="s">
        <v>732</v>
      </c>
      <c r="E129" s="4">
        <v>2</v>
      </c>
      <c r="F129" s="3" t="s">
        <v>658</v>
      </c>
      <c r="G129" s="3" t="s">
        <v>645</v>
      </c>
      <c r="H129" s="3" t="s">
        <v>646</v>
      </c>
      <c r="I129" s="3" t="s">
        <v>666</v>
      </c>
      <c r="J129" s="3" t="s">
        <v>648</v>
      </c>
      <c r="K129" s="5" t="s">
        <v>649</v>
      </c>
      <c r="L129" s="5" t="s">
        <v>650</v>
      </c>
      <c r="M129" s="5" t="s">
        <v>651</v>
      </c>
      <c r="N129" s="5" t="s">
        <v>2</v>
      </c>
      <c r="O129" s="5" t="s">
        <v>2</v>
      </c>
      <c r="Q129" s="65"/>
      <c r="R129" s="65"/>
      <c r="S129" s="65"/>
      <c r="T129" s="65"/>
      <c r="V129" s="169">
        <f>S129+T129+Q129+R129</f>
        <v>0</v>
      </c>
      <c r="W129" s="125"/>
    </row>
    <row r="130" spans="1:23" ht="15" customHeight="1" x14ac:dyDescent="0.25">
      <c r="A130" s="262" t="s">
        <v>1320</v>
      </c>
      <c r="B130" s="97" t="s">
        <v>663</v>
      </c>
      <c r="C130" s="97" t="s">
        <v>733</v>
      </c>
      <c r="D130" s="3" t="s">
        <v>734</v>
      </c>
      <c r="E130" s="4">
        <v>3</v>
      </c>
      <c r="F130" s="3" t="s">
        <v>658</v>
      </c>
      <c r="G130" s="3" t="s">
        <v>645</v>
      </c>
      <c r="H130" s="3" t="s">
        <v>646</v>
      </c>
      <c r="I130" s="3" t="s">
        <v>666</v>
      </c>
      <c r="J130" s="3" t="s">
        <v>648</v>
      </c>
      <c r="K130" s="5" t="s">
        <v>649</v>
      </c>
      <c r="L130" s="5" t="s">
        <v>650</v>
      </c>
      <c r="M130" s="5" t="s">
        <v>651</v>
      </c>
      <c r="N130" s="5" t="s">
        <v>2</v>
      </c>
      <c r="O130" s="5" t="s">
        <v>2</v>
      </c>
      <c r="Q130" s="65"/>
      <c r="R130" s="65"/>
      <c r="S130" s="65"/>
      <c r="T130" s="65"/>
      <c r="V130" s="169">
        <f>S130+T130+Q130+R130</f>
        <v>0</v>
      </c>
      <c r="W130" s="125"/>
    </row>
    <row r="131" spans="1:23" ht="15" customHeight="1" x14ac:dyDescent="0.25">
      <c r="A131" s="256"/>
      <c r="B131" s="302" t="s">
        <v>671</v>
      </c>
      <c r="C131" s="302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Q131" s="126"/>
      <c r="R131" s="126"/>
      <c r="S131" s="126"/>
      <c r="T131" s="126"/>
      <c r="V131" s="176"/>
      <c r="W131" s="125"/>
    </row>
    <row r="132" spans="1:23" ht="15" customHeight="1" x14ac:dyDescent="0.25">
      <c r="A132" s="262" t="s">
        <v>1321</v>
      </c>
      <c r="B132" s="97" t="s">
        <v>671</v>
      </c>
      <c r="C132" s="97" t="s">
        <v>719</v>
      </c>
      <c r="D132" s="5">
        <v>100</v>
      </c>
      <c r="E132" s="4">
        <v>2</v>
      </c>
      <c r="F132" s="3" t="s">
        <v>658</v>
      </c>
      <c r="G132" s="3" t="s">
        <v>645</v>
      </c>
      <c r="H132" s="3" t="s">
        <v>646</v>
      </c>
      <c r="I132" s="3" t="s">
        <v>673</v>
      </c>
      <c r="J132" s="3" t="s">
        <v>648</v>
      </c>
      <c r="K132" s="5" t="s">
        <v>649</v>
      </c>
      <c r="L132" s="5" t="s">
        <v>650</v>
      </c>
      <c r="M132" s="5" t="s">
        <v>651</v>
      </c>
      <c r="N132" s="5" t="s">
        <v>2</v>
      </c>
      <c r="O132" s="5" t="s">
        <v>2</v>
      </c>
      <c r="Q132" s="65"/>
      <c r="R132" s="65"/>
      <c r="S132" s="65"/>
      <c r="T132" s="65"/>
      <c r="V132" s="169">
        <f>S132+T132+Q132+R132</f>
        <v>0</v>
      </c>
      <c r="W132" s="125"/>
    </row>
    <row r="133" spans="1:23" ht="15" customHeight="1" x14ac:dyDescent="0.25">
      <c r="A133" s="256"/>
      <c r="B133" s="302" t="s">
        <v>678</v>
      </c>
      <c r="C133" s="302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Q133" s="126"/>
      <c r="R133" s="126"/>
      <c r="S133" s="126"/>
      <c r="T133" s="126"/>
      <c r="V133" s="176"/>
      <c r="W133" s="125"/>
    </row>
    <row r="134" spans="1:23" ht="15" customHeight="1" x14ac:dyDescent="0.25">
      <c r="A134" s="262" t="s">
        <v>1322</v>
      </c>
      <c r="B134" s="97" t="s">
        <v>675</v>
      </c>
      <c r="C134" s="97" t="s">
        <v>735</v>
      </c>
      <c r="D134" s="3" t="s">
        <v>709</v>
      </c>
      <c r="E134" s="4">
        <v>1</v>
      </c>
      <c r="F134" s="3" t="s">
        <v>658</v>
      </c>
      <c r="G134" s="3" t="s">
        <v>645</v>
      </c>
      <c r="H134" s="3" t="s">
        <v>646</v>
      </c>
      <c r="I134" s="3" t="s">
        <v>677</v>
      </c>
      <c r="J134" s="3" t="s">
        <v>648</v>
      </c>
      <c r="K134" s="5" t="s">
        <v>649</v>
      </c>
      <c r="L134" s="5" t="s">
        <v>650</v>
      </c>
      <c r="M134" s="5" t="s">
        <v>651</v>
      </c>
      <c r="N134" s="5" t="s">
        <v>2</v>
      </c>
      <c r="O134" s="5" t="s">
        <v>2</v>
      </c>
      <c r="Q134" s="65"/>
      <c r="R134" s="65"/>
      <c r="S134" s="65"/>
      <c r="T134" s="65"/>
      <c r="V134" s="169">
        <f>S134+T134+Q134+R134</f>
        <v>0</v>
      </c>
      <c r="W134" s="125"/>
    </row>
    <row r="135" spans="1:23" ht="15" customHeight="1" x14ac:dyDescent="0.25">
      <c r="A135" s="262" t="s">
        <v>1323</v>
      </c>
      <c r="B135" s="97" t="s">
        <v>675</v>
      </c>
      <c r="C135" s="97" t="s">
        <v>736</v>
      </c>
      <c r="D135" s="3" t="s">
        <v>730</v>
      </c>
      <c r="E135" s="4">
        <v>1</v>
      </c>
      <c r="F135" s="3" t="s">
        <v>658</v>
      </c>
      <c r="G135" s="3" t="s">
        <v>645</v>
      </c>
      <c r="H135" s="3" t="s">
        <v>646</v>
      </c>
      <c r="I135" s="3" t="s">
        <v>677</v>
      </c>
      <c r="J135" s="3" t="s">
        <v>648</v>
      </c>
      <c r="K135" s="5" t="s">
        <v>649</v>
      </c>
      <c r="L135" s="5" t="s">
        <v>650</v>
      </c>
      <c r="M135" s="5" t="s">
        <v>651</v>
      </c>
      <c r="N135" s="5" t="s">
        <v>2</v>
      </c>
      <c r="O135" s="5" t="s">
        <v>2</v>
      </c>
      <c r="Q135" s="65"/>
      <c r="R135" s="65"/>
      <c r="S135" s="65"/>
      <c r="T135" s="65"/>
      <c r="V135" s="169">
        <f>S135+T135+Q135+R135</f>
        <v>0</v>
      </c>
      <c r="W135" s="125"/>
    </row>
    <row r="136" spans="1:23" s="122" customFormat="1" ht="15" customHeight="1" x14ac:dyDescent="0.25">
      <c r="A136" s="119"/>
      <c r="B136" s="119"/>
      <c r="C136" s="119" t="s">
        <v>737</v>
      </c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Q136" s="127"/>
      <c r="R136" s="128"/>
      <c r="S136" s="127"/>
      <c r="T136" s="127"/>
      <c r="U136" s="100"/>
      <c r="V136" s="177"/>
      <c r="W136" s="129"/>
    </row>
    <row r="137" spans="1:23" ht="15" customHeight="1" x14ac:dyDescent="0.25">
      <c r="A137" s="256"/>
      <c r="B137" s="302" t="s">
        <v>642</v>
      </c>
      <c r="C137" s="302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Q137" s="126"/>
      <c r="R137" s="126"/>
      <c r="S137" s="126"/>
      <c r="T137" s="126"/>
      <c r="V137" s="176"/>
      <c r="W137" s="125"/>
    </row>
    <row r="138" spans="1:23" ht="15" customHeight="1" x14ac:dyDescent="0.25">
      <c r="A138" s="262" t="s">
        <v>1324</v>
      </c>
      <c r="B138" s="97" t="s">
        <v>643</v>
      </c>
      <c r="C138" s="97" t="s">
        <v>694</v>
      </c>
      <c r="D138" s="5">
        <v>80</v>
      </c>
      <c r="E138" s="4">
        <v>6</v>
      </c>
      <c r="F138" s="3" t="s">
        <v>1</v>
      </c>
      <c r="G138" s="3" t="s">
        <v>645</v>
      </c>
      <c r="H138" s="3" t="s">
        <v>646</v>
      </c>
      <c r="I138" s="3" t="s">
        <v>647</v>
      </c>
      <c r="J138" s="3" t="s">
        <v>648</v>
      </c>
      <c r="K138" s="5" t="s">
        <v>738</v>
      </c>
      <c r="L138" s="5" t="s">
        <v>2</v>
      </c>
      <c r="M138" s="5" t="s">
        <v>651</v>
      </c>
      <c r="N138" s="5" t="s">
        <v>691</v>
      </c>
      <c r="O138" s="5">
        <v>4</v>
      </c>
      <c r="Q138" s="65"/>
      <c r="R138" s="65"/>
      <c r="S138" s="65"/>
      <c r="T138" s="65"/>
      <c r="V138" s="169">
        <f>S138+T138+Q138+R138</f>
        <v>0</v>
      </c>
      <c r="W138" s="125"/>
    </row>
    <row r="139" spans="1:23" ht="15" customHeight="1" x14ac:dyDescent="0.25">
      <c r="A139" s="262" t="s">
        <v>1325</v>
      </c>
      <c r="B139" s="97" t="s">
        <v>643</v>
      </c>
      <c r="C139" s="97" t="s">
        <v>739</v>
      </c>
      <c r="D139" s="5">
        <v>40</v>
      </c>
      <c r="E139" s="4">
        <v>12</v>
      </c>
      <c r="F139" s="3" t="s">
        <v>1</v>
      </c>
      <c r="G139" s="3" t="s">
        <v>645</v>
      </c>
      <c r="H139" s="3" t="s">
        <v>646</v>
      </c>
      <c r="I139" s="3" t="s">
        <v>647</v>
      </c>
      <c r="J139" s="3" t="s">
        <v>648</v>
      </c>
      <c r="K139" s="5" t="s">
        <v>738</v>
      </c>
      <c r="L139" s="5" t="s">
        <v>2</v>
      </c>
      <c r="M139" s="5" t="s">
        <v>651</v>
      </c>
      <c r="N139" s="5" t="s">
        <v>691</v>
      </c>
      <c r="O139" s="5">
        <v>7</v>
      </c>
      <c r="Q139" s="65"/>
      <c r="R139" s="65"/>
      <c r="S139" s="65"/>
      <c r="T139" s="65"/>
      <c r="V139" s="169">
        <f>S139+T139+Q139+R139</f>
        <v>0</v>
      </c>
      <c r="W139" s="125"/>
    </row>
    <row r="140" spans="1:23" ht="15" customHeight="1" x14ac:dyDescent="0.25">
      <c r="A140" s="262" t="s">
        <v>1326</v>
      </c>
      <c r="B140" s="97" t="s">
        <v>643</v>
      </c>
      <c r="C140" s="97" t="s">
        <v>655</v>
      </c>
      <c r="D140" s="5">
        <v>15</v>
      </c>
      <c r="E140" s="4">
        <v>6</v>
      </c>
      <c r="F140" s="3" t="s">
        <v>1</v>
      </c>
      <c r="G140" s="3" t="s">
        <v>645</v>
      </c>
      <c r="H140" s="3" t="s">
        <v>646</v>
      </c>
      <c r="I140" s="3" t="s">
        <v>647</v>
      </c>
      <c r="J140" s="3" t="s">
        <v>648</v>
      </c>
      <c r="K140" s="5" t="s">
        <v>738</v>
      </c>
      <c r="L140" s="5" t="s">
        <v>2</v>
      </c>
      <c r="M140" s="5" t="s">
        <v>651</v>
      </c>
      <c r="N140" s="5" t="s">
        <v>691</v>
      </c>
      <c r="O140" s="5">
        <v>4</v>
      </c>
      <c r="Q140" s="65"/>
      <c r="R140" s="65"/>
      <c r="S140" s="65"/>
      <c r="T140" s="65"/>
      <c r="V140" s="169">
        <f>S140+T140+Q140+R140</f>
        <v>0</v>
      </c>
      <c r="W140" s="125"/>
    </row>
    <row r="141" spans="1:23" ht="15" customHeight="1" x14ac:dyDescent="0.25">
      <c r="A141" s="256"/>
      <c r="B141" s="302" t="s">
        <v>656</v>
      </c>
      <c r="C141" s="302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Q141" s="126"/>
      <c r="R141" s="126"/>
      <c r="S141" s="126"/>
      <c r="T141" s="126"/>
      <c r="V141" s="176"/>
      <c r="W141" s="125"/>
    </row>
    <row r="142" spans="1:23" ht="15" customHeight="1" x14ac:dyDescent="0.25">
      <c r="A142" s="262" t="s">
        <v>1327</v>
      </c>
      <c r="B142" s="97" t="s">
        <v>84</v>
      </c>
      <c r="C142" s="97" t="s">
        <v>740</v>
      </c>
      <c r="D142" s="5">
        <v>40</v>
      </c>
      <c r="E142" s="4">
        <v>6</v>
      </c>
      <c r="F142" s="3" t="s">
        <v>658</v>
      </c>
      <c r="G142" s="3" t="s">
        <v>645</v>
      </c>
      <c r="H142" s="3" t="s">
        <v>646</v>
      </c>
      <c r="I142" s="3" t="s">
        <v>659</v>
      </c>
      <c r="J142" s="3" t="s">
        <v>648</v>
      </c>
      <c r="K142" s="5" t="s">
        <v>738</v>
      </c>
      <c r="L142" s="5" t="s">
        <v>2</v>
      </c>
      <c r="M142" s="5" t="s">
        <v>651</v>
      </c>
      <c r="N142" s="5" t="s">
        <v>2</v>
      </c>
      <c r="O142" s="5" t="s">
        <v>2</v>
      </c>
      <c r="Q142" s="65"/>
      <c r="R142" s="65"/>
      <c r="S142" s="65"/>
      <c r="T142" s="65"/>
      <c r="V142" s="169">
        <f>S142+T142+Q142+R142</f>
        <v>0</v>
      </c>
      <c r="W142" s="125"/>
    </row>
    <row r="143" spans="1:23" ht="15" customHeight="1" x14ac:dyDescent="0.25">
      <c r="A143" s="256"/>
      <c r="B143" s="302" t="s">
        <v>662</v>
      </c>
      <c r="C143" s="302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Q143" s="126"/>
      <c r="R143" s="126"/>
      <c r="S143" s="126"/>
      <c r="T143" s="126"/>
      <c r="V143" s="176"/>
      <c r="W143" s="125"/>
    </row>
    <row r="144" spans="1:23" ht="15" customHeight="1" x14ac:dyDescent="0.25">
      <c r="A144" s="262" t="s">
        <v>1328</v>
      </c>
      <c r="B144" s="97" t="s">
        <v>663</v>
      </c>
      <c r="C144" s="97" t="s">
        <v>669</v>
      </c>
      <c r="D144" s="3" t="s">
        <v>670</v>
      </c>
      <c r="E144" s="4">
        <v>1</v>
      </c>
      <c r="F144" s="3" t="s">
        <v>658</v>
      </c>
      <c r="G144" s="3" t="s">
        <v>645</v>
      </c>
      <c r="H144" s="3" t="s">
        <v>646</v>
      </c>
      <c r="I144" s="3" t="s">
        <v>666</v>
      </c>
      <c r="J144" s="3" t="s">
        <v>648</v>
      </c>
      <c r="K144" s="5" t="s">
        <v>738</v>
      </c>
      <c r="L144" s="5" t="s">
        <v>2</v>
      </c>
      <c r="M144" s="5" t="s">
        <v>651</v>
      </c>
      <c r="N144" s="5" t="s">
        <v>2</v>
      </c>
      <c r="O144" s="5" t="s">
        <v>2</v>
      </c>
      <c r="Q144" s="65"/>
      <c r="R144" s="65"/>
      <c r="S144" s="65"/>
      <c r="T144" s="65"/>
      <c r="V144" s="169">
        <f>S144+T144+Q144+R144</f>
        <v>0</v>
      </c>
      <c r="W144" s="125"/>
    </row>
    <row r="145" spans="1:23" ht="15" customHeight="1" x14ac:dyDescent="0.25">
      <c r="A145" s="256"/>
      <c r="B145" s="302" t="s">
        <v>741</v>
      </c>
      <c r="C145" s="302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Q145" s="126"/>
      <c r="R145" s="126"/>
      <c r="S145" s="126"/>
      <c r="T145" s="126"/>
      <c r="V145" s="176"/>
      <c r="W145" s="125"/>
    </row>
    <row r="146" spans="1:23" ht="15" customHeight="1" x14ac:dyDescent="0.25">
      <c r="A146" s="262" t="s">
        <v>1329</v>
      </c>
      <c r="B146" s="97" t="s">
        <v>663</v>
      </c>
      <c r="C146" s="97" t="s">
        <v>742</v>
      </c>
      <c r="D146" s="3" t="s">
        <v>743</v>
      </c>
      <c r="E146" s="4">
        <v>1</v>
      </c>
      <c r="F146" s="3" t="s">
        <v>658</v>
      </c>
      <c r="G146" s="3" t="s">
        <v>645</v>
      </c>
      <c r="H146" s="3" t="s">
        <v>646</v>
      </c>
      <c r="I146" s="3" t="s">
        <v>666</v>
      </c>
      <c r="J146" s="3" t="s">
        <v>648</v>
      </c>
      <c r="K146" s="5" t="s">
        <v>738</v>
      </c>
      <c r="L146" s="5" t="s">
        <v>2</v>
      </c>
      <c r="M146" s="5" t="s">
        <v>651</v>
      </c>
      <c r="N146" s="5" t="s">
        <v>2</v>
      </c>
      <c r="O146" s="5" t="s">
        <v>2</v>
      </c>
      <c r="Q146" s="65"/>
      <c r="R146" s="65"/>
      <c r="S146" s="65"/>
      <c r="T146" s="65"/>
      <c r="V146" s="169">
        <f>S146+T146+Q146+R146</f>
        <v>0</v>
      </c>
      <c r="W146" s="125"/>
    </row>
    <row r="147" spans="1:23" ht="15" customHeight="1" x14ac:dyDescent="0.25">
      <c r="A147" s="256"/>
      <c r="B147" s="302" t="s">
        <v>671</v>
      </c>
      <c r="C147" s="302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Q147" s="126"/>
      <c r="R147" s="126"/>
      <c r="S147" s="126"/>
      <c r="T147" s="126"/>
      <c r="V147" s="176"/>
      <c r="W147" s="125"/>
    </row>
    <row r="148" spans="1:23" ht="15" customHeight="1" x14ac:dyDescent="0.25">
      <c r="A148" s="262" t="s">
        <v>1330</v>
      </c>
      <c r="B148" s="97" t="s">
        <v>671</v>
      </c>
      <c r="C148" s="97" t="s">
        <v>744</v>
      </c>
      <c r="D148" s="5">
        <v>40</v>
      </c>
      <c r="E148" s="4">
        <v>1</v>
      </c>
      <c r="F148" s="3" t="s">
        <v>658</v>
      </c>
      <c r="G148" s="3" t="s">
        <v>645</v>
      </c>
      <c r="H148" s="3" t="s">
        <v>646</v>
      </c>
      <c r="I148" s="3" t="s">
        <v>673</v>
      </c>
      <c r="J148" s="3" t="s">
        <v>648</v>
      </c>
      <c r="K148" s="5" t="s">
        <v>738</v>
      </c>
      <c r="L148" s="5" t="s">
        <v>2</v>
      </c>
      <c r="M148" s="5" t="s">
        <v>651</v>
      </c>
      <c r="N148" s="5" t="s">
        <v>2</v>
      </c>
      <c r="O148" s="5" t="s">
        <v>2</v>
      </c>
      <c r="Q148" s="65"/>
      <c r="R148" s="65"/>
      <c r="S148" s="65"/>
      <c r="T148" s="65"/>
      <c r="V148" s="169">
        <f>S148+T148+Q148+R148</f>
        <v>0</v>
      </c>
      <c r="W148" s="125"/>
    </row>
    <row r="149" spans="1:23" ht="15" customHeight="1" x14ac:dyDescent="0.25">
      <c r="A149" s="256"/>
      <c r="B149" s="302" t="s">
        <v>674</v>
      </c>
      <c r="C149" s="302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Q149" s="126"/>
      <c r="R149" s="126"/>
      <c r="S149" s="126"/>
      <c r="T149" s="126"/>
      <c r="V149" s="176"/>
      <c r="W149" s="125"/>
    </row>
    <row r="150" spans="1:23" ht="15" customHeight="1" x14ac:dyDescent="0.25">
      <c r="A150" s="262" t="s">
        <v>1331</v>
      </c>
      <c r="B150" s="97" t="s">
        <v>675</v>
      </c>
      <c r="C150" s="97" t="s">
        <v>745</v>
      </c>
      <c r="D150" s="5">
        <v>40</v>
      </c>
      <c r="E150" s="4">
        <v>1</v>
      </c>
      <c r="F150" s="3" t="s">
        <v>658</v>
      </c>
      <c r="G150" s="3" t="s">
        <v>645</v>
      </c>
      <c r="H150" s="3" t="s">
        <v>646</v>
      </c>
      <c r="I150" s="3" t="s">
        <v>677</v>
      </c>
      <c r="J150" s="3" t="s">
        <v>648</v>
      </c>
      <c r="K150" s="5" t="s">
        <v>738</v>
      </c>
      <c r="L150" s="5" t="s">
        <v>2</v>
      </c>
      <c r="M150" s="5" t="s">
        <v>651</v>
      </c>
      <c r="N150" s="5" t="s">
        <v>2</v>
      </c>
      <c r="O150" s="5" t="s">
        <v>2</v>
      </c>
      <c r="Q150" s="65"/>
      <c r="R150" s="65"/>
      <c r="S150" s="65"/>
      <c r="T150" s="65"/>
      <c r="V150" s="169">
        <f>S150+T150+Q150+R150</f>
        <v>0</v>
      </c>
      <c r="W150" s="125"/>
    </row>
    <row r="151" spans="1:23" s="122" customFormat="1" ht="15" customHeight="1" x14ac:dyDescent="0.25">
      <c r="A151" s="119"/>
      <c r="B151" s="119"/>
      <c r="C151" s="119" t="s">
        <v>746</v>
      </c>
      <c r="D151" s="120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Q151" s="127"/>
      <c r="R151" s="128"/>
      <c r="S151" s="127"/>
      <c r="T151" s="127"/>
      <c r="U151" s="100"/>
      <c r="V151" s="177"/>
      <c r="W151" s="129"/>
    </row>
    <row r="152" spans="1:23" ht="15" customHeight="1" x14ac:dyDescent="0.25">
      <c r="A152" s="256"/>
      <c r="B152" s="302" t="s">
        <v>642</v>
      </c>
      <c r="C152" s="302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Q152" s="126"/>
      <c r="R152" s="126"/>
      <c r="S152" s="126"/>
      <c r="T152" s="126"/>
      <c r="V152" s="176"/>
      <c r="W152" s="125"/>
    </row>
    <row r="153" spans="1:23" ht="15" customHeight="1" x14ac:dyDescent="0.25">
      <c r="A153" s="262" t="s">
        <v>1332</v>
      </c>
      <c r="B153" s="97" t="s">
        <v>643</v>
      </c>
      <c r="C153" s="97" t="s">
        <v>695</v>
      </c>
      <c r="D153" s="5">
        <v>65</v>
      </c>
      <c r="E153" s="4">
        <v>6</v>
      </c>
      <c r="F153" s="3" t="s">
        <v>1</v>
      </c>
      <c r="G153" s="3" t="s">
        <v>645</v>
      </c>
      <c r="H153" s="3" t="s">
        <v>646</v>
      </c>
      <c r="I153" s="3" t="s">
        <v>647</v>
      </c>
      <c r="J153" s="3" t="s">
        <v>648</v>
      </c>
      <c r="K153" s="5" t="s">
        <v>738</v>
      </c>
      <c r="L153" s="5" t="s">
        <v>2</v>
      </c>
      <c r="M153" s="5" t="s">
        <v>651</v>
      </c>
      <c r="N153" s="5" t="s">
        <v>691</v>
      </c>
      <c r="O153" s="5">
        <v>4</v>
      </c>
      <c r="Q153" s="65"/>
      <c r="R153" s="65"/>
      <c r="S153" s="65"/>
      <c r="T153" s="65"/>
      <c r="V153" s="169">
        <f>S153+T153+Q153+R153</f>
        <v>0</v>
      </c>
      <c r="W153" s="125"/>
    </row>
    <row r="154" spans="1:23" ht="15" customHeight="1" x14ac:dyDescent="0.25">
      <c r="A154" s="262" t="s">
        <v>1333</v>
      </c>
      <c r="B154" s="97" t="s">
        <v>643</v>
      </c>
      <c r="C154" s="97" t="s">
        <v>654</v>
      </c>
      <c r="D154" s="5">
        <v>50</v>
      </c>
      <c r="E154" s="4">
        <v>6</v>
      </c>
      <c r="F154" s="3" t="s">
        <v>1</v>
      </c>
      <c r="G154" s="3" t="s">
        <v>645</v>
      </c>
      <c r="H154" s="3" t="s">
        <v>646</v>
      </c>
      <c r="I154" s="3" t="s">
        <v>647</v>
      </c>
      <c r="J154" s="3" t="s">
        <v>648</v>
      </c>
      <c r="K154" s="5" t="s">
        <v>738</v>
      </c>
      <c r="L154" s="5" t="s">
        <v>2</v>
      </c>
      <c r="M154" s="5" t="s">
        <v>651</v>
      </c>
      <c r="N154" s="5" t="s">
        <v>691</v>
      </c>
      <c r="O154" s="5">
        <v>4</v>
      </c>
      <c r="Q154" s="65"/>
      <c r="R154" s="65"/>
      <c r="S154" s="65"/>
      <c r="T154" s="65"/>
      <c r="V154" s="169">
        <f>S154+T154+Q154+R154</f>
        <v>0</v>
      </c>
      <c r="W154" s="125"/>
    </row>
    <row r="155" spans="1:23" ht="15" customHeight="1" x14ac:dyDescent="0.25">
      <c r="A155" s="262" t="s">
        <v>1334</v>
      </c>
      <c r="B155" s="97" t="s">
        <v>643</v>
      </c>
      <c r="C155" s="97" t="s">
        <v>697</v>
      </c>
      <c r="D155" s="5">
        <v>20</v>
      </c>
      <c r="E155" s="4">
        <v>6</v>
      </c>
      <c r="F155" s="3" t="s">
        <v>1</v>
      </c>
      <c r="G155" s="3" t="s">
        <v>645</v>
      </c>
      <c r="H155" s="3" t="s">
        <v>646</v>
      </c>
      <c r="I155" s="3" t="s">
        <v>647</v>
      </c>
      <c r="J155" s="3" t="s">
        <v>648</v>
      </c>
      <c r="K155" s="5" t="s">
        <v>738</v>
      </c>
      <c r="L155" s="5" t="s">
        <v>2</v>
      </c>
      <c r="M155" s="5" t="s">
        <v>651</v>
      </c>
      <c r="N155" s="5" t="s">
        <v>691</v>
      </c>
      <c r="O155" s="5">
        <v>4</v>
      </c>
      <c r="Q155" s="65"/>
      <c r="R155" s="65"/>
      <c r="S155" s="65"/>
      <c r="T155" s="65"/>
      <c r="V155" s="169">
        <f>S155+T155+Q155+R155</f>
        <v>0</v>
      </c>
      <c r="W155" s="125"/>
    </row>
    <row r="156" spans="1:23" ht="15" customHeight="1" x14ac:dyDescent="0.25">
      <c r="A156" s="262" t="s">
        <v>1335</v>
      </c>
      <c r="B156" s="97" t="s">
        <v>643</v>
      </c>
      <c r="C156" s="97" t="s">
        <v>655</v>
      </c>
      <c r="D156" s="5">
        <v>15</v>
      </c>
      <c r="E156" s="4">
        <v>6</v>
      </c>
      <c r="F156" s="3" t="s">
        <v>1</v>
      </c>
      <c r="G156" s="3" t="s">
        <v>645</v>
      </c>
      <c r="H156" s="3" t="s">
        <v>646</v>
      </c>
      <c r="I156" s="3" t="s">
        <v>647</v>
      </c>
      <c r="J156" s="3" t="s">
        <v>648</v>
      </c>
      <c r="K156" s="5" t="s">
        <v>738</v>
      </c>
      <c r="L156" s="5" t="s">
        <v>2</v>
      </c>
      <c r="M156" s="5" t="s">
        <v>651</v>
      </c>
      <c r="N156" s="5" t="s">
        <v>691</v>
      </c>
      <c r="O156" s="5">
        <v>4</v>
      </c>
      <c r="Q156" s="65"/>
      <c r="R156" s="65"/>
      <c r="S156" s="65"/>
      <c r="T156" s="65"/>
      <c r="V156" s="169">
        <f>S156+T156+Q156+R156</f>
        <v>0</v>
      </c>
      <c r="W156" s="125"/>
    </row>
    <row r="157" spans="1:23" ht="15" customHeight="1" x14ac:dyDescent="0.25">
      <c r="A157" s="256"/>
      <c r="B157" s="302" t="s">
        <v>656</v>
      </c>
      <c r="C157" s="302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Q157" s="126"/>
      <c r="R157" s="126"/>
      <c r="S157" s="126"/>
      <c r="T157" s="126"/>
      <c r="V157" s="176"/>
      <c r="W157" s="125"/>
    </row>
    <row r="158" spans="1:23" ht="15" customHeight="1" x14ac:dyDescent="0.25">
      <c r="A158" s="262" t="s">
        <v>1336</v>
      </c>
      <c r="B158" s="97" t="s">
        <v>84</v>
      </c>
      <c r="C158" s="97" t="s">
        <v>728</v>
      </c>
      <c r="D158" s="5">
        <v>65</v>
      </c>
      <c r="E158" s="4">
        <v>1</v>
      </c>
      <c r="F158" s="3" t="s">
        <v>658</v>
      </c>
      <c r="G158" s="3" t="s">
        <v>645</v>
      </c>
      <c r="H158" s="3" t="s">
        <v>646</v>
      </c>
      <c r="I158" s="3" t="s">
        <v>659</v>
      </c>
      <c r="J158" s="3" t="s">
        <v>648</v>
      </c>
      <c r="K158" s="5" t="s">
        <v>738</v>
      </c>
      <c r="L158" s="5" t="s">
        <v>2</v>
      </c>
      <c r="M158" s="5" t="s">
        <v>651</v>
      </c>
      <c r="N158" s="5" t="s">
        <v>2</v>
      </c>
      <c r="O158" s="5" t="s">
        <v>2</v>
      </c>
      <c r="Q158" s="65"/>
      <c r="R158" s="65"/>
      <c r="S158" s="65"/>
      <c r="T158" s="65"/>
      <c r="V158" s="169">
        <f>S158+T158+Q158+R158</f>
        <v>0</v>
      </c>
      <c r="W158" s="125"/>
    </row>
    <row r="159" spans="1:23" ht="15" customHeight="1" x14ac:dyDescent="0.25">
      <c r="A159" s="262" t="s">
        <v>1337</v>
      </c>
      <c r="B159" s="97" t="s">
        <v>84</v>
      </c>
      <c r="C159" s="97" t="s">
        <v>660</v>
      </c>
      <c r="D159" s="5">
        <v>50</v>
      </c>
      <c r="E159" s="4">
        <v>4</v>
      </c>
      <c r="F159" s="3" t="s">
        <v>658</v>
      </c>
      <c r="G159" s="3" t="s">
        <v>645</v>
      </c>
      <c r="H159" s="3" t="s">
        <v>646</v>
      </c>
      <c r="I159" s="3" t="s">
        <v>659</v>
      </c>
      <c r="J159" s="3" t="s">
        <v>648</v>
      </c>
      <c r="K159" s="5" t="s">
        <v>738</v>
      </c>
      <c r="L159" s="5" t="s">
        <v>2</v>
      </c>
      <c r="M159" s="5" t="s">
        <v>651</v>
      </c>
      <c r="N159" s="5" t="s">
        <v>2</v>
      </c>
      <c r="O159" s="5" t="s">
        <v>2</v>
      </c>
      <c r="Q159" s="65"/>
      <c r="R159" s="65"/>
      <c r="S159" s="65"/>
      <c r="T159" s="65"/>
      <c r="V159" s="169">
        <f>S159+T159+Q159+R159</f>
        <v>0</v>
      </c>
      <c r="W159" s="125"/>
    </row>
    <row r="160" spans="1:23" ht="15" customHeight="1" x14ac:dyDescent="0.25">
      <c r="A160" s="262" t="s">
        <v>1338</v>
      </c>
      <c r="B160" s="97" t="s">
        <v>84</v>
      </c>
      <c r="C160" s="97" t="s">
        <v>703</v>
      </c>
      <c r="D160" s="5">
        <v>20</v>
      </c>
      <c r="E160" s="4">
        <v>3</v>
      </c>
      <c r="F160" s="3" t="s">
        <v>658</v>
      </c>
      <c r="G160" s="3" t="s">
        <v>645</v>
      </c>
      <c r="H160" s="3" t="s">
        <v>646</v>
      </c>
      <c r="I160" s="3" t="s">
        <v>659</v>
      </c>
      <c r="J160" s="3" t="s">
        <v>648</v>
      </c>
      <c r="K160" s="5" t="s">
        <v>738</v>
      </c>
      <c r="L160" s="5" t="s">
        <v>2</v>
      </c>
      <c r="M160" s="5" t="s">
        <v>651</v>
      </c>
      <c r="N160" s="5" t="s">
        <v>2</v>
      </c>
      <c r="O160" s="5" t="s">
        <v>2</v>
      </c>
      <c r="Q160" s="65"/>
      <c r="R160" s="65"/>
      <c r="S160" s="65"/>
      <c r="T160" s="65"/>
      <c r="V160" s="169">
        <f>S160+T160+Q160+R160</f>
        <v>0</v>
      </c>
      <c r="W160" s="125"/>
    </row>
    <row r="161" spans="1:23" ht="15" customHeight="1" x14ac:dyDescent="0.25">
      <c r="A161" s="262" t="s">
        <v>1339</v>
      </c>
      <c r="B161" s="97" t="s">
        <v>84</v>
      </c>
      <c r="C161" s="97" t="s">
        <v>661</v>
      </c>
      <c r="D161" s="5">
        <v>15</v>
      </c>
      <c r="E161" s="4">
        <v>4</v>
      </c>
      <c r="F161" s="3" t="s">
        <v>658</v>
      </c>
      <c r="G161" s="3" t="s">
        <v>645</v>
      </c>
      <c r="H161" s="3" t="s">
        <v>646</v>
      </c>
      <c r="I161" s="3" t="s">
        <v>659</v>
      </c>
      <c r="J161" s="3" t="s">
        <v>648</v>
      </c>
      <c r="K161" s="5" t="s">
        <v>738</v>
      </c>
      <c r="L161" s="5" t="s">
        <v>2</v>
      </c>
      <c r="M161" s="5" t="s">
        <v>651</v>
      </c>
      <c r="N161" s="5" t="s">
        <v>2</v>
      </c>
      <c r="O161" s="5" t="s">
        <v>2</v>
      </c>
      <c r="Q161" s="65"/>
      <c r="R161" s="65"/>
      <c r="S161" s="65"/>
      <c r="T161" s="65"/>
      <c r="V161" s="169">
        <f>S161+T161+Q161+R161</f>
        <v>0</v>
      </c>
      <c r="W161" s="125"/>
    </row>
    <row r="162" spans="1:23" ht="15" customHeight="1" x14ac:dyDescent="0.25">
      <c r="A162" s="256"/>
      <c r="B162" s="302" t="s">
        <v>662</v>
      </c>
      <c r="C162" s="302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Q162" s="126"/>
      <c r="R162" s="126"/>
      <c r="S162" s="126"/>
      <c r="T162" s="126"/>
      <c r="V162" s="176"/>
      <c r="W162" s="100"/>
    </row>
    <row r="163" spans="1:23" ht="15" customHeight="1" x14ac:dyDescent="0.25">
      <c r="A163" s="262" t="s">
        <v>1340</v>
      </c>
      <c r="B163" s="97" t="s">
        <v>663</v>
      </c>
      <c r="C163" s="97" t="s">
        <v>731</v>
      </c>
      <c r="D163" s="3" t="s">
        <v>732</v>
      </c>
      <c r="E163" s="4">
        <v>1</v>
      </c>
      <c r="F163" s="3" t="s">
        <v>658</v>
      </c>
      <c r="G163" s="3" t="s">
        <v>645</v>
      </c>
      <c r="H163" s="3" t="s">
        <v>646</v>
      </c>
      <c r="I163" s="3" t="s">
        <v>666</v>
      </c>
      <c r="J163" s="3" t="s">
        <v>648</v>
      </c>
      <c r="K163" s="5" t="s">
        <v>738</v>
      </c>
      <c r="L163" s="5" t="s">
        <v>2</v>
      </c>
      <c r="M163" s="5" t="s">
        <v>651</v>
      </c>
      <c r="N163" s="5" t="s">
        <v>2</v>
      </c>
      <c r="O163" s="5" t="s">
        <v>2</v>
      </c>
      <c r="Q163" s="65"/>
      <c r="R163" s="65"/>
      <c r="S163" s="65"/>
      <c r="T163" s="65"/>
      <c r="V163" s="169">
        <f>S163+T163+Q163+R163</f>
        <v>0</v>
      </c>
      <c r="W163" s="100"/>
    </row>
    <row r="164" spans="1:23" ht="15" customHeight="1" x14ac:dyDescent="0.25">
      <c r="A164" s="262" t="s">
        <v>1341</v>
      </c>
      <c r="B164" s="97" t="s">
        <v>663</v>
      </c>
      <c r="C164" s="97" t="s">
        <v>733</v>
      </c>
      <c r="D164" s="3" t="s">
        <v>747</v>
      </c>
      <c r="E164" s="4">
        <v>1</v>
      </c>
      <c r="F164" s="3" t="s">
        <v>658</v>
      </c>
      <c r="G164" s="3" t="s">
        <v>645</v>
      </c>
      <c r="H164" s="3" t="s">
        <v>646</v>
      </c>
      <c r="I164" s="3" t="s">
        <v>666</v>
      </c>
      <c r="J164" s="3" t="s">
        <v>648</v>
      </c>
      <c r="K164" s="5" t="s">
        <v>738</v>
      </c>
      <c r="L164" s="5" t="s">
        <v>2</v>
      </c>
      <c r="M164" s="5" t="s">
        <v>651</v>
      </c>
      <c r="N164" s="5" t="s">
        <v>2</v>
      </c>
      <c r="O164" s="5" t="s">
        <v>2</v>
      </c>
      <c r="Q164" s="65"/>
      <c r="R164" s="65"/>
      <c r="S164" s="65"/>
      <c r="T164" s="65"/>
      <c r="V164" s="169">
        <f>S164+T164+Q164+R164</f>
        <v>0</v>
      </c>
      <c r="W164" s="100"/>
    </row>
    <row r="165" spans="1:23" ht="15" customHeight="1" x14ac:dyDescent="0.25">
      <c r="A165" s="256"/>
      <c r="B165" s="302" t="s">
        <v>671</v>
      </c>
      <c r="C165" s="302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Q165" s="126"/>
      <c r="R165" s="126"/>
      <c r="S165" s="126"/>
      <c r="T165" s="126"/>
      <c r="V165" s="176"/>
      <c r="W165" s="125"/>
    </row>
    <row r="166" spans="1:23" ht="15" customHeight="1" x14ac:dyDescent="0.25">
      <c r="A166" s="262" t="s">
        <v>1342</v>
      </c>
      <c r="B166" s="97" t="s">
        <v>671</v>
      </c>
      <c r="C166" s="97" t="s">
        <v>721</v>
      </c>
      <c r="D166" s="5">
        <v>65</v>
      </c>
      <c r="E166" s="4">
        <v>1</v>
      </c>
      <c r="F166" s="3" t="s">
        <v>658</v>
      </c>
      <c r="G166" s="3" t="s">
        <v>645</v>
      </c>
      <c r="H166" s="3" t="s">
        <v>646</v>
      </c>
      <c r="I166" s="3" t="s">
        <v>673</v>
      </c>
      <c r="J166" s="3" t="s">
        <v>648</v>
      </c>
      <c r="K166" s="5" t="s">
        <v>738</v>
      </c>
      <c r="L166" s="5" t="s">
        <v>2</v>
      </c>
      <c r="M166" s="5" t="s">
        <v>651</v>
      </c>
      <c r="N166" s="5" t="s">
        <v>2</v>
      </c>
      <c r="O166" s="5" t="s">
        <v>2</v>
      </c>
      <c r="Q166" s="65"/>
      <c r="R166" s="65"/>
      <c r="S166" s="65"/>
      <c r="T166" s="65"/>
      <c r="V166" s="169">
        <f>S166+T166+Q166+R166</f>
        <v>0</v>
      </c>
      <c r="W166" s="125"/>
    </row>
    <row r="167" spans="1:23" s="122" customFormat="1" ht="15" customHeight="1" x14ac:dyDescent="0.25">
      <c r="A167" s="119"/>
      <c r="B167" s="119"/>
      <c r="C167" s="119" t="s">
        <v>748</v>
      </c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Q167" s="127"/>
      <c r="R167" s="128"/>
      <c r="S167" s="127"/>
      <c r="T167" s="127"/>
      <c r="U167" s="100"/>
      <c r="V167" s="177"/>
      <c r="W167" s="129"/>
    </row>
    <row r="168" spans="1:23" ht="15" customHeight="1" x14ac:dyDescent="0.25">
      <c r="A168" s="256"/>
      <c r="B168" s="302" t="s">
        <v>642</v>
      </c>
      <c r="C168" s="302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Q168" s="126"/>
      <c r="R168" s="126"/>
      <c r="S168" s="126"/>
      <c r="T168" s="126"/>
      <c r="V168" s="176"/>
      <c r="W168" s="125"/>
    </row>
    <row r="169" spans="1:23" ht="15" customHeight="1" x14ac:dyDescent="0.25">
      <c r="A169" s="262" t="s">
        <v>1343</v>
      </c>
      <c r="B169" s="97" t="s">
        <v>643</v>
      </c>
      <c r="C169" s="97" t="s">
        <v>739</v>
      </c>
      <c r="D169" s="5">
        <v>40</v>
      </c>
      <c r="E169" s="4">
        <v>6</v>
      </c>
      <c r="F169" s="3" t="s">
        <v>1</v>
      </c>
      <c r="G169" s="3" t="s">
        <v>645</v>
      </c>
      <c r="H169" s="3" t="s">
        <v>646</v>
      </c>
      <c r="I169" s="3" t="s">
        <v>647</v>
      </c>
      <c r="J169" s="3" t="s">
        <v>648</v>
      </c>
      <c r="K169" s="5" t="s">
        <v>738</v>
      </c>
      <c r="L169" s="5" t="s">
        <v>2</v>
      </c>
      <c r="M169" s="5" t="s">
        <v>651</v>
      </c>
      <c r="N169" s="5" t="s">
        <v>691</v>
      </c>
      <c r="O169" s="5">
        <v>4</v>
      </c>
      <c r="Q169" s="65"/>
      <c r="R169" s="65"/>
      <c r="S169" s="65"/>
      <c r="T169" s="65"/>
      <c r="V169" s="169">
        <f>S169+T169+Q169+R169</f>
        <v>0</v>
      </c>
      <c r="W169" s="125"/>
    </row>
    <row r="170" spans="1:23" ht="15" customHeight="1" x14ac:dyDescent="0.25">
      <c r="A170" s="262" t="s">
        <v>1344</v>
      </c>
      <c r="B170" s="97" t="s">
        <v>643</v>
      </c>
      <c r="C170" s="97" t="s">
        <v>749</v>
      </c>
      <c r="D170" s="5">
        <v>32</v>
      </c>
      <c r="E170" s="4">
        <v>18</v>
      </c>
      <c r="F170" s="3" t="s">
        <v>1</v>
      </c>
      <c r="G170" s="3" t="s">
        <v>645</v>
      </c>
      <c r="H170" s="3" t="s">
        <v>646</v>
      </c>
      <c r="I170" s="3" t="s">
        <v>647</v>
      </c>
      <c r="J170" s="3" t="s">
        <v>648</v>
      </c>
      <c r="K170" s="5" t="s">
        <v>738</v>
      </c>
      <c r="L170" s="5" t="s">
        <v>2</v>
      </c>
      <c r="M170" s="5" t="s">
        <v>651</v>
      </c>
      <c r="N170" s="5" t="s">
        <v>691</v>
      </c>
      <c r="O170" s="5">
        <v>10</v>
      </c>
      <c r="Q170" s="65"/>
      <c r="R170" s="65"/>
      <c r="S170" s="65"/>
      <c r="T170" s="65"/>
      <c r="V170" s="169">
        <f>S170+T170+Q170+R170</f>
        <v>0</v>
      </c>
      <c r="W170" s="125"/>
    </row>
    <row r="171" spans="1:23" ht="15" customHeight="1" x14ac:dyDescent="0.25">
      <c r="A171" s="262" t="s">
        <v>1345</v>
      </c>
      <c r="B171" s="97" t="s">
        <v>643</v>
      </c>
      <c r="C171" s="97" t="s">
        <v>696</v>
      </c>
      <c r="D171" s="5">
        <v>25</v>
      </c>
      <c r="E171" s="4">
        <v>12</v>
      </c>
      <c r="F171" s="3" t="s">
        <v>1</v>
      </c>
      <c r="G171" s="3" t="s">
        <v>645</v>
      </c>
      <c r="H171" s="3" t="s">
        <v>646</v>
      </c>
      <c r="I171" s="3" t="s">
        <v>647</v>
      </c>
      <c r="J171" s="3" t="s">
        <v>648</v>
      </c>
      <c r="K171" s="5" t="s">
        <v>738</v>
      </c>
      <c r="L171" s="5" t="s">
        <v>2</v>
      </c>
      <c r="M171" s="5" t="s">
        <v>651</v>
      </c>
      <c r="N171" s="5" t="s">
        <v>691</v>
      </c>
      <c r="O171" s="5">
        <v>7</v>
      </c>
      <c r="Q171" s="65"/>
      <c r="R171" s="65"/>
      <c r="S171" s="65"/>
      <c r="T171" s="65"/>
      <c r="V171" s="169">
        <f>S171+T171+Q171+R171</f>
        <v>0</v>
      </c>
      <c r="W171" s="125"/>
    </row>
    <row r="172" spans="1:23" ht="15" customHeight="1" x14ac:dyDescent="0.25">
      <c r="A172" s="256"/>
      <c r="B172" s="302" t="s">
        <v>656</v>
      </c>
      <c r="C172" s="302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Q172" s="126"/>
      <c r="R172" s="126"/>
      <c r="S172" s="126"/>
      <c r="T172" s="126"/>
      <c r="V172" s="176"/>
      <c r="W172" s="125"/>
    </row>
    <row r="173" spans="1:23" ht="15" customHeight="1" x14ac:dyDescent="0.25">
      <c r="A173" s="262" t="s">
        <v>1346</v>
      </c>
      <c r="B173" s="97" t="s">
        <v>84</v>
      </c>
      <c r="C173" s="97" t="s">
        <v>740</v>
      </c>
      <c r="D173" s="5">
        <v>40</v>
      </c>
      <c r="E173" s="4">
        <v>6</v>
      </c>
      <c r="F173" s="3" t="s">
        <v>658</v>
      </c>
      <c r="G173" s="3" t="s">
        <v>645</v>
      </c>
      <c r="H173" s="3" t="s">
        <v>646</v>
      </c>
      <c r="I173" s="3" t="s">
        <v>659</v>
      </c>
      <c r="J173" s="3" t="s">
        <v>648</v>
      </c>
      <c r="K173" s="5" t="s">
        <v>738</v>
      </c>
      <c r="L173" s="5" t="s">
        <v>2</v>
      </c>
      <c r="M173" s="5" t="s">
        <v>651</v>
      </c>
      <c r="N173" s="5" t="s">
        <v>2</v>
      </c>
      <c r="O173" s="5" t="s">
        <v>2</v>
      </c>
      <c r="Q173" s="65"/>
      <c r="R173" s="65"/>
      <c r="S173" s="65"/>
      <c r="T173" s="65"/>
      <c r="V173" s="169">
        <f>S173+T173+Q173+R173</f>
        <v>0</v>
      </c>
      <c r="W173" s="125"/>
    </row>
    <row r="174" spans="1:23" ht="15" customHeight="1" x14ac:dyDescent="0.25">
      <c r="A174" s="262" t="s">
        <v>1347</v>
      </c>
      <c r="B174" s="97" t="s">
        <v>84</v>
      </c>
      <c r="C174" s="97" t="s">
        <v>750</v>
      </c>
      <c r="D174" s="5">
        <v>32</v>
      </c>
      <c r="E174" s="4">
        <v>26</v>
      </c>
      <c r="F174" s="3" t="s">
        <v>658</v>
      </c>
      <c r="G174" s="3" t="s">
        <v>645</v>
      </c>
      <c r="H174" s="3" t="s">
        <v>646</v>
      </c>
      <c r="I174" s="3" t="s">
        <v>659</v>
      </c>
      <c r="J174" s="3" t="s">
        <v>648</v>
      </c>
      <c r="K174" s="5" t="s">
        <v>738</v>
      </c>
      <c r="L174" s="5" t="s">
        <v>2</v>
      </c>
      <c r="M174" s="5" t="s">
        <v>651</v>
      </c>
      <c r="N174" s="5" t="s">
        <v>2</v>
      </c>
      <c r="O174" s="5" t="s">
        <v>2</v>
      </c>
      <c r="Q174" s="65"/>
      <c r="R174" s="65"/>
      <c r="S174" s="65"/>
      <c r="T174" s="65"/>
      <c r="V174" s="169">
        <f>S174+T174+Q174+R174</f>
        <v>0</v>
      </c>
      <c r="W174" s="125"/>
    </row>
    <row r="175" spans="1:23" ht="15" customHeight="1" x14ac:dyDescent="0.25">
      <c r="A175" s="262" t="s">
        <v>1348</v>
      </c>
      <c r="B175" s="97" t="s">
        <v>84</v>
      </c>
      <c r="C175" s="97" t="s">
        <v>702</v>
      </c>
      <c r="D175" s="5">
        <v>25</v>
      </c>
      <c r="E175" s="4">
        <v>16</v>
      </c>
      <c r="F175" s="3" t="s">
        <v>658</v>
      </c>
      <c r="G175" s="3" t="s">
        <v>645</v>
      </c>
      <c r="H175" s="3" t="s">
        <v>646</v>
      </c>
      <c r="I175" s="3" t="s">
        <v>659</v>
      </c>
      <c r="J175" s="3" t="s">
        <v>648</v>
      </c>
      <c r="K175" s="5" t="s">
        <v>738</v>
      </c>
      <c r="L175" s="5" t="s">
        <v>2</v>
      </c>
      <c r="M175" s="5" t="s">
        <v>651</v>
      </c>
      <c r="N175" s="5" t="s">
        <v>2</v>
      </c>
      <c r="O175" s="5" t="s">
        <v>2</v>
      </c>
      <c r="Q175" s="65"/>
      <c r="R175" s="65"/>
      <c r="S175" s="65"/>
      <c r="T175" s="65"/>
      <c r="V175" s="169">
        <f>S175+T175+Q175+R175</f>
        <v>0</v>
      </c>
      <c r="W175" s="125"/>
    </row>
    <row r="176" spans="1:23" ht="15" customHeight="1" x14ac:dyDescent="0.25">
      <c r="A176" s="256"/>
      <c r="B176" s="302" t="s">
        <v>662</v>
      </c>
      <c r="C176" s="302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Q176" s="126"/>
      <c r="R176" s="126"/>
      <c r="S176" s="126"/>
      <c r="T176" s="126"/>
      <c r="V176" s="176"/>
      <c r="W176" s="125"/>
    </row>
    <row r="177" spans="1:23" ht="15" customHeight="1" x14ac:dyDescent="0.25">
      <c r="A177" s="262" t="s">
        <v>1349</v>
      </c>
      <c r="B177" s="97" t="s">
        <v>663</v>
      </c>
      <c r="C177" s="97" t="s">
        <v>669</v>
      </c>
      <c r="D177" s="3" t="s">
        <v>670</v>
      </c>
      <c r="E177" s="4">
        <v>3</v>
      </c>
      <c r="F177" s="3" t="s">
        <v>658</v>
      </c>
      <c r="G177" s="3" t="s">
        <v>645</v>
      </c>
      <c r="H177" s="3" t="s">
        <v>646</v>
      </c>
      <c r="I177" s="3" t="s">
        <v>666</v>
      </c>
      <c r="J177" s="3" t="s">
        <v>648</v>
      </c>
      <c r="K177" s="5" t="s">
        <v>738</v>
      </c>
      <c r="L177" s="5" t="s">
        <v>2</v>
      </c>
      <c r="M177" s="5" t="s">
        <v>651</v>
      </c>
      <c r="N177" s="5" t="s">
        <v>2</v>
      </c>
      <c r="O177" s="5" t="s">
        <v>2</v>
      </c>
      <c r="Q177" s="65"/>
      <c r="R177" s="65"/>
      <c r="S177" s="65"/>
      <c r="T177" s="65"/>
      <c r="V177" s="169">
        <f>S177+T177+Q177+R177</f>
        <v>0</v>
      </c>
      <c r="W177" s="125"/>
    </row>
    <row r="178" spans="1:23" ht="15" customHeight="1" x14ac:dyDescent="0.25">
      <c r="A178" s="262" t="s">
        <v>1350</v>
      </c>
      <c r="B178" s="97" t="s">
        <v>663</v>
      </c>
      <c r="C178" s="97" t="s">
        <v>751</v>
      </c>
      <c r="D178" s="3" t="s">
        <v>752</v>
      </c>
      <c r="E178" s="4">
        <v>4</v>
      </c>
      <c r="F178" s="3" t="s">
        <v>658</v>
      </c>
      <c r="G178" s="3" t="s">
        <v>645</v>
      </c>
      <c r="H178" s="3" t="s">
        <v>646</v>
      </c>
      <c r="I178" s="3" t="s">
        <v>666</v>
      </c>
      <c r="J178" s="3" t="s">
        <v>648</v>
      </c>
      <c r="K178" s="5" t="s">
        <v>738</v>
      </c>
      <c r="L178" s="5" t="s">
        <v>2</v>
      </c>
      <c r="M178" s="5" t="s">
        <v>651</v>
      </c>
      <c r="N178" s="5" t="s">
        <v>2</v>
      </c>
      <c r="O178" s="5" t="s">
        <v>2</v>
      </c>
      <c r="Q178" s="65"/>
      <c r="R178" s="65"/>
      <c r="S178" s="65"/>
      <c r="T178" s="65"/>
      <c r="V178" s="169">
        <f>S178+T178+Q178+R178</f>
        <v>0</v>
      </c>
      <c r="W178" s="125"/>
    </row>
    <row r="179" spans="1:23" ht="15" customHeight="1" x14ac:dyDescent="0.25">
      <c r="A179" s="262" t="s">
        <v>1351</v>
      </c>
      <c r="B179" s="97" t="s">
        <v>663</v>
      </c>
      <c r="C179" s="97" t="s">
        <v>753</v>
      </c>
      <c r="D179" s="3" t="s">
        <v>754</v>
      </c>
      <c r="E179" s="4">
        <v>8</v>
      </c>
      <c r="F179" s="3" t="s">
        <v>658</v>
      </c>
      <c r="G179" s="3" t="s">
        <v>645</v>
      </c>
      <c r="H179" s="3" t="s">
        <v>646</v>
      </c>
      <c r="I179" s="3" t="s">
        <v>666</v>
      </c>
      <c r="J179" s="3" t="s">
        <v>648</v>
      </c>
      <c r="K179" s="5" t="s">
        <v>738</v>
      </c>
      <c r="L179" s="5" t="s">
        <v>2</v>
      </c>
      <c r="M179" s="5" t="s">
        <v>651</v>
      </c>
      <c r="N179" s="5" t="s">
        <v>2</v>
      </c>
      <c r="O179" s="5" t="s">
        <v>2</v>
      </c>
      <c r="Q179" s="65"/>
      <c r="R179" s="65"/>
      <c r="S179" s="65"/>
      <c r="T179" s="65"/>
      <c r="V179" s="169">
        <f>S179+T179+Q179+R179</f>
        <v>0</v>
      </c>
      <c r="W179" s="125"/>
    </row>
    <row r="180" spans="1:23" ht="15" customHeight="1" x14ac:dyDescent="0.25">
      <c r="A180" s="256"/>
      <c r="B180" s="302" t="s">
        <v>674</v>
      </c>
      <c r="C180" s="302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Q180" s="126"/>
      <c r="R180" s="126"/>
      <c r="S180" s="126"/>
      <c r="T180" s="126"/>
      <c r="V180" s="176"/>
      <c r="W180" s="125"/>
    </row>
    <row r="181" spans="1:23" ht="15" customHeight="1" x14ac:dyDescent="0.25">
      <c r="A181" s="262" t="s">
        <v>1352</v>
      </c>
      <c r="B181" s="97" t="s">
        <v>675</v>
      </c>
      <c r="C181" s="97" t="s">
        <v>755</v>
      </c>
      <c r="D181" s="5">
        <v>32</v>
      </c>
      <c r="E181" s="4">
        <v>6</v>
      </c>
      <c r="F181" s="3" t="s">
        <v>658</v>
      </c>
      <c r="G181" s="3" t="s">
        <v>645</v>
      </c>
      <c r="H181" s="3" t="s">
        <v>646</v>
      </c>
      <c r="I181" s="3" t="s">
        <v>677</v>
      </c>
      <c r="J181" s="3" t="s">
        <v>648</v>
      </c>
      <c r="K181" s="5" t="s">
        <v>738</v>
      </c>
      <c r="L181" s="5" t="s">
        <v>2</v>
      </c>
      <c r="M181" s="5" t="s">
        <v>651</v>
      </c>
      <c r="N181" s="5" t="s">
        <v>2</v>
      </c>
      <c r="O181" s="5" t="s">
        <v>2</v>
      </c>
      <c r="Q181" s="65"/>
      <c r="R181" s="65"/>
      <c r="S181" s="65"/>
      <c r="T181" s="65"/>
      <c r="V181" s="169">
        <f>S181+T181+Q181+R181</f>
        <v>0</v>
      </c>
      <c r="W181" s="125"/>
    </row>
    <row r="182" spans="1:23" ht="15" customHeight="1" x14ac:dyDescent="0.25">
      <c r="A182" s="262" t="s">
        <v>1353</v>
      </c>
      <c r="B182" s="97" t="s">
        <v>675</v>
      </c>
      <c r="C182" s="97" t="s">
        <v>756</v>
      </c>
      <c r="D182" s="5">
        <v>25</v>
      </c>
      <c r="E182" s="4">
        <v>18</v>
      </c>
      <c r="F182" s="3" t="s">
        <v>658</v>
      </c>
      <c r="G182" s="3" t="s">
        <v>645</v>
      </c>
      <c r="H182" s="3" t="s">
        <v>646</v>
      </c>
      <c r="I182" s="3" t="s">
        <v>677</v>
      </c>
      <c r="J182" s="3" t="s">
        <v>648</v>
      </c>
      <c r="K182" s="5" t="s">
        <v>738</v>
      </c>
      <c r="L182" s="5" t="s">
        <v>2</v>
      </c>
      <c r="M182" s="5" t="s">
        <v>651</v>
      </c>
      <c r="N182" s="5" t="s">
        <v>2</v>
      </c>
      <c r="O182" s="5" t="s">
        <v>2</v>
      </c>
      <c r="Q182" s="65"/>
      <c r="R182" s="65"/>
      <c r="S182" s="65"/>
      <c r="T182" s="65"/>
      <c r="V182" s="169">
        <f>S182+T182+Q182+R182</f>
        <v>0</v>
      </c>
      <c r="W182" s="125"/>
    </row>
    <row r="183" spans="1:23" s="122" customFormat="1" ht="15" customHeight="1" x14ac:dyDescent="0.25">
      <c r="A183" s="119"/>
      <c r="B183" s="119"/>
      <c r="C183" s="119" t="s">
        <v>757</v>
      </c>
      <c r="D183" s="120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Q183" s="127"/>
      <c r="R183" s="128"/>
      <c r="S183" s="127"/>
      <c r="T183" s="127"/>
      <c r="U183" s="100"/>
      <c r="V183" s="177"/>
      <c r="W183" s="129"/>
    </row>
    <row r="184" spans="1:23" ht="15" customHeight="1" x14ac:dyDescent="0.25">
      <c r="A184" s="256"/>
      <c r="B184" s="302" t="s">
        <v>642</v>
      </c>
      <c r="C184" s="302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Q184" s="126"/>
      <c r="R184" s="126"/>
      <c r="S184" s="126"/>
      <c r="T184" s="126"/>
      <c r="V184" s="176"/>
      <c r="W184" s="125"/>
    </row>
    <row r="185" spans="1:23" ht="15" customHeight="1" x14ac:dyDescent="0.25">
      <c r="A185" s="262" t="s">
        <v>1354</v>
      </c>
      <c r="B185" s="97" t="s">
        <v>643</v>
      </c>
      <c r="C185" s="97" t="s">
        <v>758</v>
      </c>
      <c r="D185" s="5">
        <v>125</v>
      </c>
      <c r="E185" s="4">
        <v>66</v>
      </c>
      <c r="F185" s="3" t="s">
        <v>1</v>
      </c>
      <c r="G185" s="3" t="s">
        <v>759</v>
      </c>
      <c r="H185" s="3" t="s">
        <v>760</v>
      </c>
      <c r="I185" s="3" t="s">
        <v>761</v>
      </c>
      <c r="J185" s="3" t="s">
        <v>762</v>
      </c>
      <c r="K185" s="5" t="s">
        <v>738</v>
      </c>
      <c r="L185" s="5" t="s">
        <v>2</v>
      </c>
      <c r="M185" s="5" t="s">
        <v>651</v>
      </c>
      <c r="N185" s="5" t="s">
        <v>691</v>
      </c>
      <c r="O185" s="5">
        <v>34</v>
      </c>
      <c r="Q185" s="65"/>
      <c r="R185" s="65"/>
      <c r="S185" s="65"/>
      <c r="T185" s="65"/>
      <c r="V185" s="169">
        <f t="shared" ref="V185:V192" si="3">S185+T185+Q185+R185</f>
        <v>0</v>
      </c>
      <c r="W185" s="125"/>
    </row>
    <row r="186" spans="1:23" ht="15" customHeight="1" x14ac:dyDescent="0.25">
      <c r="A186" s="262" t="s">
        <v>1355</v>
      </c>
      <c r="B186" s="97" t="s">
        <v>643</v>
      </c>
      <c r="C186" s="97" t="s">
        <v>763</v>
      </c>
      <c r="D186" s="5">
        <v>100</v>
      </c>
      <c r="E186" s="4">
        <v>36</v>
      </c>
      <c r="F186" s="3" t="s">
        <v>1</v>
      </c>
      <c r="G186" s="3" t="s">
        <v>759</v>
      </c>
      <c r="H186" s="3" t="s">
        <v>760</v>
      </c>
      <c r="I186" s="3" t="s">
        <v>761</v>
      </c>
      <c r="J186" s="3" t="s">
        <v>762</v>
      </c>
      <c r="K186" s="5" t="s">
        <v>738</v>
      </c>
      <c r="L186" s="5" t="s">
        <v>2</v>
      </c>
      <c r="M186" s="5" t="s">
        <v>651</v>
      </c>
      <c r="N186" s="5" t="s">
        <v>691</v>
      </c>
      <c r="O186" s="5">
        <v>19</v>
      </c>
      <c r="Q186" s="65"/>
      <c r="R186" s="65"/>
      <c r="S186" s="65"/>
      <c r="T186" s="65"/>
      <c r="V186" s="169">
        <f t="shared" si="3"/>
        <v>0</v>
      </c>
      <c r="W186" s="125"/>
    </row>
    <row r="187" spans="1:23" ht="15" customHeight="1" x14ac:dyDescent="0.25">
      <c r="A187" s="262" t="s">
        <v>1356</v>
      </c>
      <c r="B187" s="97" t="s">
        <v>643</v>
      </c>
      <c r="C187" s="97" t="s">
        <v>764</v>
      </c>
      <c r="D187" s="5">
        <v>80</v>
      </c>
      <c r="E187" s="4">
        <v>56</v>
      </c>
      <c r="F187" s="3" t="s">
        <v>1</v>
      </c>
      <c r="G187" s="3" t="s">
        <v>759</v>
      </c>
      <c r="H187" s="3" t="s">
        <v>760</v>
      </c>
      <c r="I187" s="3" t="s">
        <v>761</v>
      </c>
      <c r="J187" s="3" t="s">
        <v>762</v>
      </c>
      <c r="K187" s="5" t="s">
        <v>738</v>
      </c>
      <c r="L187" s="5" t="s">
        <v>2</v>
      </c>
      <c r="M187" s="5" t="s">
        <v>651</v>
      </c>
      <c r="N187" s="5" t="s">
        <v>691</v>
      </c>
      <c r="O187" s="5">
        <v>29</v>
      </c>
      <c r="Q187" s="65"/>
      <c r="R187" s="65"/>
      <c r="S187" s="65"/>
      <c r="T187" s="65"/>
      <c r="V187" s="169">
        <f t="shared" si="3"/>
        <v>0</v>
      </c>
      <c r="W187" s="125"/>
    </row>
    <row r="188" spans="1:23" ht="15" customHeight="1" x14ac:dyDescent="0.25">
      <c r="A188" s="262" t="s">
        <v>1357</v>
      </c>
      <c r="B188" s="97" t="s">
        <v>643</v>
      </c>
      <c r="C188" s="97" t="s">
        <v>765</v>
      </c>
      <c r="D188" s="5">
        <v>65</v>
      </c>
      <c r="E188" s="4">
        <v>24</v>
      </c>
      <c r="F188" s="3" t="s">
        <v>1</v>
      </c>
      <c r="G188" s="3" t="s">
        <v>759</v>
      </c>
      <c r="H188" s="3" t="s">
        <v>760</v>
      </c>
      <c r="I188" s="3" t="s">
        <v>761</v>
      </c>
      <c r="J188" s="3" t="s">
        <v>762</v>
      </c>
      <c r="K188" s="5" t="s">
        <v>738</v>
      </c>
      <c r="L188" s="5" t="s">
        <v>2</v>
      </c>
      <c r="M188" s="5" t="s">
        <v>651</v>
      </c>
      <c r="N188" s="5" t="s">
        <v>691</v>
      </c>
      <c r="O188" s="5">
        <v>13</v>
      </c>
      <c r="Q188" s="65"/>
      <c r="R188" s="65"/>
      <c r="S188" s="65"/>
      <c r="T188" s="65"/>
      <c r="V188" s="169">
        <f t="shared" si="3"/>
        <v>0</v>
      </c>
      <c r="W188" s="125"/>
    </row>
    <row r="189" spans="1:23" ht="15" customHeight="1" x14ac:dyDescent="0.25">
      <c r="A189" s="262" t="s">
        <v>1358</v>
      </c>
      <c r="B189" s="97" t="s">
        <v>643</v>
      </c>
      <c r="C189" s="97" t="s">
        <v>766</v>
      </c>
      <c r="D189" s="5">
        <v>32</v>
      </c>
      <c r="E189" s="4">
        <v>12</v>
      </c>
      <c r="F189" s="3" t="s">
        <v>1</v>
      </c>
      <c r="G189" s="3" t="s">
        <v>759</v>
      </c>
      <c r="H189" s="3" t="s">
        <v>760</v>
      </c>
      <c r="I189" s="3" t="s">
        <v>761</v>
      </c>
      <c r="J189" s="3" t="s">
        <v>762</v>
      </c>
      <c r="K189" s="5" t="s">
        <v>738</v>
      </c>
      <c r="L189" s="5" t="s">
        <v>2</v>
      </c>
      <c r="M189" s="5" t="s">
        <v>651</v>
      </c>
      <c r="N189" s="5" t="s">
        <v>691</v>
      </c>
      <c r="O189" s="5">
        <v>7</v>
      </c>
      <c r="Q189" s="65"/>
      <c r="R189" s="65"/>
      <c r="S189" s="65"/>
      <c r="T189" s="65"/>
      <c r="V189" s="169">
        <f t="shared" si="3"/>
        <v>0</v>
      </c>
      <c r="W189" s="125"/>
    </row>
    <row r="190" spans="1:23" ht="15" customHeight="1" x14ac:dyDescent="0.25">
      <c r="A190" s="262" t="s">
        <v>1359</v>
      </c>
      <c r="B190" s="97" t="s">
        <v>643</v>
      </c>
      <c r="C190" s="97" t="s">
        <v>767</v>
      </c>
      <c r="D190" s="5">
        <v>25</v>
      </c>
      <c r="E190" s="4">
        <v>12</v>
      </c>
      <c r="F190" s="3" t="s">
        <v>1</v>
      </c>
      <c r="G190" s="3" t="s">
        <v>759</v>
      </c>
      <c r="H190" s="3" t="s">
        <v>760</v>
      </c>
      <c r="I190" s="3" t="s">
        <v>761</v>
      </c>
      <c r="J190" s="3" t="s">
        <v>762</v>
      </c>
      <c r="K190" s="5" t="s">
        <v>738</v>
      </c>
      <c r="L190" s="5" t="s">
        <v>2</v>
      </c>
      <c r="M190" s="5" t="s">
        <v>651</v>
      </c>
      <c r="N190" s="5" t="s">
        <v>691</v>
      </c>
      <c r="O190" s="5">
        <v>7</v>
      </c>
      <c r="Q190" s="65"/>
      <c r="R190" s="65"/>
      <c r="S190" s="65"/>
      <c r="T190" s="65"/>
      <c r="V190" s="169">
        <f t="shared" si="3"/>
        <v>0</v>
      </c>
      <c r="W190" s="125"/>
    </row>
    <row r="191" spans="1:23" ht="15" customHeight="1" x14ac:dyDescent="0.25">
      <c r="A191" s="262" t="s">
        <v>1360</v>
      </c>
      <c r="B191" s="97" t="s">
        <v>643</v>
      </c>
      <c r="C191" s="97" t="s">
        <v>768</v>
      </c>
      <c r="D191" s="5">
        <v>20</v>
      </c>
      <c r="E191" s="4">
        <v>12</v>
      </c>
      <c r="F191" s="3" t="s">
        <v>1</v>
      </c>
      <c r="G191" s="3" t="s">
        <v>759</v>
      </c>
      <c r="H191" s="3" t="s">
        <v>760</v>
      </c>
      <c r="I191" s="3" t="s">
        <v>761</v>
      </c>
      <c r="J191" s="3" t="s">
        <v>762</v>
      </c>
      <c r="K191" s="5" t="s">
        <v>738</v>
      </c>
      <c r="L191" s="5" t="s">
        <v>2</v>
      </c>
      <c r="M191" s="5" t="s">
        <v>651</v>
      </c>
      <c r="N191" s="5" t="s">
        <v>691</v>
      </c>
      <c r="O191" s="5">
        <v>7</v>
      </c>
      <c r="Q191" s="65"/>
      <c r="R191" s="65"/>
      <c r="S191" s="65"/>
      <c r="T191" s="65"/>
      <c r="V191" s="169">
        <f t="shared" si="3"/>
        <v>0</v>
      </c>
      <c r="W191" s="125"/>
    </row>
    <row r="192" spans="1:23" ht="15" customHeight="1" x14ac:dyDescent="0.25">
      <c r="A192" s="262" t="s">
        <v>1361</v>
      </c>
      <c r="B192" s="97" t="s">
        <v>643</v>
      </c>
      <c r="C192" s="97" t="s">
        <v>769</v>
      </c>
      <c r="D192" s="5">
        <v>15</v>
      </c>
      <c r="E192" s="4">
        <v>24</v>
      </c>
      <c r="F192" s="3" t="s">
        <v>1</v>
      </c>
      <c r="G192" s="3" t="s">
        <v>759</v>
      </c>
      <c r="H192" s="3" t="s">
        <v>760</v>
      </c>
      <c r="I192" s="3" t="s">
        <v>761</v>
      </c>
      <c r="J192" s="3" t="s">
        <v>762</v>
      </c>
      <c r="K192" s="5" t="s">
        <v>738</v>
      </c>
      <c r="L192" s="5" t="s">
        <v>2</v>
      </c>
      <c r="M192" s="5" t="s">
        <v>651</v>
      </c>
      <c r="N192" s="5" t="s">
        <v>691</v>
      </c>
      <c r="O192" s="5">
        <v>13</v>
      </c>
      <c r="Q192" s="65"/>
      <c r="R192" s="65"/>
      <c r="S192" s="65"/>
      <c r="T192" s="65"/>
      <c r="V192" s="169">
        <f t="shared" si="3"/>
        <v>0</v>
      </c>
      <c r="W192" s="125"/>
    </row>
    <row r="193" spans="1:23" ht="15" customHeight="1" x14ac:dyDescent="0.25">
      <c r="A193" s="256"/>
      <c r="B193" s="302" t="s">
        <v>656</v>
      </c>
      <c r="C193" s="302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Q193" s="126"/>
      <c r="R193" s="126"/>
      <c r="S193" s="126"/>
      <c r="T193" s="126"/>
      <c r="V193" s="176"/>
      <c r="W193" s="125"/>
    </row>
    <row r="194" spans="1:23" ht="15" customHeight="1" x14ac:dyDescent="0.25">
      <c r="A194" s="262" t="s">
        <v>1362</v>
      </c>
      <c r="B194" s="97" t="s">
        <v>84</v>
      </c>
      <c r="C194" s="97" t="s">
        <v>770</v>
      </c>
      <c r="D194" s="5">
        <v>125</v>
      </c>
      <c r="E194" s="4">
        <v>20</v>
      </c>
      <c r="F194" s="3" t="s">
        <v>658</v>
      </c>
      <c r="G194" s="3" t="s">
        <v>759</v>
      </c>
      <c r="H194" s="3" t="s">
        <v>760</v>
      </c>
      <c r="I194" s="3" t="s">
        <v>659</v>
      </c>
      <c r="J194" s="3" t="s">
        <v>762</v>
      </c>
      <c r="K194" s="5" t="s">
        <v>738</v>
      </c>
      <c r="L194" s="5" t="s">
        <v>2</v>
      </c>
      <c r="M194" s="5" t="s">
        <v>651</v>
      </c>
      <c r="N194" s="5" t="s">
        <v>2</v>
      </c>
      <c r="O194" s="5" t="s">
        <v>2</v>
      </c>
      <c r="Q194" s="65"/>
      <c r="R194" s="65"/>
      <c r="S194" s="65"/>
      <c r="T194" s="65"/>
      <c r="V194" s="169">
        <f t="shared" ref="V194:V201" si="4">S194+T194+Q194+R194</f>
        <v>0</v>
      </c>
      <c r="W194" s="125"/>
    </row>
    <row r="195" spans="1:23" ht="15" customHeight="1" x14ac:dyDescent="0.25">
      <c r="A195" s="262" t="s">
        <v>1363</v>
      </c>
      <c r="B195" s="97" t="s">
        <v>84</v>
      </c>
      <c r="C195" s="97" t="s">
        <v>771</v>
      </c>
      <c r="D195" s="5">
        <v>100</v>
      </c>
      <c r="E195" s="4">
        <v>8</v>
      </c>
      <c r="F195" s="3" t="s">
        <v>658</v>
      </c>
      <c r="G195" s="3" t="s">
        <v>759</v>
      </c>
      <c r="H195" s="3" t="s">
        <v>760</v>
      </c>
      <c r="I195" s="3" t="s">
        <v>659</v>
      </c>
      <c r="J195" s="3" t="s">
        <v>762</v>
      </c>
      <c r="K195" s="5" t="s">
        <v>738</v>
      </c>
      <c r="L195" s="5" t="s">
        <v>2</v>
      </c>
      <c r="M195" s="5" t="s">
        <v>651</v>
      </c>
      <c r="N195" s="5" t="s">
        <v>2</v>
      </c>
      <c r="O195" s="5" t="s">
        <v>2</v>
      </c>
      <c r="Q195" s="65"/>
      <c r="R195" s="65"/>
      <c r="S195" s="65"/>
      <c r="T195" s="65"/>
      <c r="V195" s="169">
        <f t="shared" si="4"/>
        <v>0</v>
      </c>
      <c r="W195" s="125"/>
    </row>
    <row r="196" spans="1:23" ht="15" customHeight="1" x14ac:dyDescent="0.25">
      <c r="A196" s="262" t="s">
        <v>1364</v>
      </c>
      <c r="B196" s="97" t="s">
        <v>84</v>
      </c>
      <c r="C196" s="97" t="s">
        <v>772</v>
      </c>
      <c r="D196" s="5">
        <v>80</v>
      </c>
      <c r="E196" s="4">
        <v>36</v>
      </c>
      <c r="F196" s="3" t="s">
        <v>658</v>
      </c>
      <c r="G196" s="3" t="s">
        <v>759</v>
      </c>
      <c r="H196" s="3" t="s">
        <v>760</v>
      </c>
      <c r="I196" s="3" t="s">
        <v>659</v>
      </c>
      <c r="J196" s="3" t="s">
        <v>762</v>
      </c>
      <c r="K196" s="5" t="s">
        <v>738</v>
      </c>
      <c r="L196" s="5" t="s">
        <v>2</v>
      </c>
      <c r="M196" s="5" t="s">
        <v>651</v>
      </c>
      <c r="N196" s="5" t="s">
        <v>2</v>
      </c>
      <c r="O196" s="5" t="s">
        <v>2</v>
      </c>
      <c r="Q196" s="65"/>
      <c r="R196" s="65"/>
      <c r="S196" s="65"/>
      <c r="T196" s="65"/>
      <c r="V196" s="169">
        <f t="shared" si="4"/>
        <v>0</v>
      </c>
      <c r="W196" s="125"/>
    </row>
    <row r="197" spans="1:23" ht="15" customHeight="1" x14ac:dyDescent="0.25">
      <c r="A197" s="262" t="s">
        <v>1365</v>
      </c>
      <c r="B197" s="97" t="s">
        <v>84</v>
      </c>
      <c r="C197" s="97" t="s">
        <v>773</v>
      </c>
      <c r="D197" s="5">
        <v>65</v>
      </c>
      <c r="E197" s="4">
        <v>26</v>
      </c>
      <c r="F197" s="3" t="s">
        <v>658</v>
      </c>
      <c r="G197" s="3" t="s">
        <v>759</v>
      </c>
      <c r="H197" s="3" t="s">
        <v>760</v>
      </c>
      <c r="I197" s="3" t="s">
        <v>659</v>
      </c>
      <c r="J197" s="3" t="s">
        <v>762</v>
      </c>
      <c r="K197" s="5" t="s">
        <v>738</v>
      </c>
      <c r="L197" s="5" t="s">
        <v>2</v>
      </c>
      <c r="M197" s="5" t="s">
        <v>651</v>
      </c>
      <c r="N197" s="5" t="s">
        <v>2</v>
      </c>
      <c r="O197" s="5" t="s">
        <v>2</v>
      </c>
      <c r="Q197" s="65"/>
      <c r="R197" s="65"/>
      <c r="S197" s="65"/>
      <c r="T197" s="65"/>
      <c r="V197" s="169">
        <f t="shared" si="4"/>
        <v>0</v>
      </c>
      <c r="W197" s="125"/>
    </row>
    <row r="198" spans="1:23" ht="15" customHeight="1" x14ac:dyDescent="0.25">
      <c r="A198" s="262" t="s">
        <v>1366</v>
      </c>
      <c r="B198" s="97" t="s">
        <v>84</v>
      </c>
      <c r="C198" s="97" t="s">
        <v>774</v>
      </c>
      <c r="D198" s="5">
        <v>32</v>
      </c>
      <c r="E198" s="4">
        <v>6</v>
      </c>
      <c r="F198" s="3" t="s">
        <v>658</v>
      </c>
      <c r="G198" s="3" t="s">
        <v>759</v>
      </c>
      <c r="H198" s="3" t="s">
        <v>760</v>
      </c>
      <c r="I198" s="3" t="s">
        <v>659</v>
      </c>
      <c r="J198" s="3" t="s">
        <v>762</v>
      </c>
      <c r="K198" s="5" t="s">
        <v>738</v>
      </c>
      <c r="L198" s="5" t="s">
        <v>2</v>
      </c>
      <c r="M198" s="5" t="s">
        <v>651</v>
      </c>
      <c r="N198" s="5" t="s">
        <v>2</v>
      </c>
      <c r="O198" s="5" t="s">
        <v>2</v>
      </c>
      <c r="Q198" s="65"/>
      <c r="R198" s="65"/>
      <c r="S198" s="65"/>
      <c r="T198" s="65"/>
      <c r="V198" s="169">
        <f t="shared" si="4"/>
        <v>0</v>
      </c>
      <c r="W198" s="125"/>
    </row>
    <row r="199" spans="1:23" ht="15" customHeight="1" x14ac:dyDescent="0.25">
      <c r="A199" s="262" t="s">
        <v>1367</v>
      </c>
      <c r="B199" s="97" t="s">
        <v>84</v>
      </c>
      <c r="C199" s="97" t="s">
        <v>775</v>
      </c>
      <c r="D199" s="5">
        <v>25</v>
      </c>
      <c r="E199" s="4">
        <v>12</v>
      </c>
      <c r="F199" s="3" t="s">
        <v>658</v>
      </c>
      <c r="G199" s="3" t="s">
        <v>759</v>
      </c>
      <c r="H199" s="3" t="s">
        <v>760</v>
      </c>
      <c r="I199" s="3" t="s">
        <v>659</v>
      </c>
      <c r="J199" s="3" t="s">
        <v>762</v>
      </c>
      <c r="K199" s="5" t="s">
        <v>738</v>
      </c>
      <c r="L199" s="5" t="s">
        <v>2</v>
      </c>
      <c r="M199" s="5" t="s">
        <v>651</v>
      </c>
      <c r="N199" s="5" t="s">
        <v>2</v>
      </c>
      <c r="O199" s="5" t="s">
        <v>2</v>
      </c>
      <c r="Q199" s="65"/>
      <c r="R199" s="65"/>
      <c r="S199" s="65"/>
      <c r="T199" s="65"/>
      <c r="V199" s="169">
        <f t="shared" si="4"/>
        <v>0</v>
      </c>
      <c r="W199" s="125"/>
    </row>
    <row r="200" spans="1:23" ht="15" customHeight="1" x14ac:dyDescent="0.25">
      <c r="A200" s="262" t="s">
        <v>1368</v>
      </c>
      <c r="B200" s="97" t="s">
        <v>84</v>
      </c>
      <c r="C200" s="97" t="s">
        <v>776</v>
      </c>
      <c r="D200" s="5">
        <v>20</v>
      </c>
      <c r="E200" s="4">
        <v>8</v>
      </c>
      <c r="F200" s="3" t="s">
        <v>658</v>
      </c>
      <c r="G200" s="3" t="s">
        <v>759</v>
      </c>
      <c r="H200" s="3" t="s">
        <v>760</v>
      </c>
      <c r="I200" s="3" t="s">
        <v>659</v>
      </c>
      <c r="J200" s="3" t="s">
        <v>762</v>
      </c>
      <c r="K200" s="5" t="s">
        <v>738</v>
      </c>
      <c r="L200" s="5" t="s">
        <v>2</v>
      </c>
      <c r="M200" s="5" t="s">
        <v>651</v>
      </c>
      <c r="N200" s="5" t="s">
        <v>2</v>
      </c>
      <c r="O200" s="5" t="s">
        <v>2</v>
      </c>
      <c r="Q200" s="65"/>
      <c r="R200" s="65"/>
      <c r="S200" s="65"/>
      <c r="T200" s="65"/>
      <c r="V200" s="169">
        <f t="shared" si="4"/>
        <v>0</v>
      </c>
      <c r="W200" s="125"/>
    </row>
    <row r="201" spans="1:23" ht="15" customHeight="1" x14ac:dyDescent="0.25">
      <c r="A201" s="262" t="s">
        <v>1369</v>
      </c>
      <c r="B201" s="97" t="s">
        <v>84</v>
      </c>
      <c r="C201" s="97" t="s">
        <v>661</v>
      </c>
      <c r="D201" s="5">
        <v>15</v>
      </c>
      <c r="E201" s="4">
        <v>22</v>
      </c>
      <c r="F201" s="3" t="s">
        <v>658</v>
      </c>
      <c r="G201" s="3" t="s">
        <v>759</v>
      </c>
      <c r="H201" s="3" t="s">
        <v>760</v>
      </c>
      <c r="I201" s="3" t="s">
        <v>659</v>
      </c>
      <c r="J201" s="3" t="s">
        <v>762</v>
      </c>
      <c r="K201" s="5" t="s">
        <v>738</v>
      </c>
      <c r="L201" s="5" t="s">
        <v>2</v>
      </c>
      <c r="M201" s="5" t="s">
        <v>651</v>
      </c>
      <c r="N201" s="5" t="s">
        <v>2</v>
      </c>
      <c r="O201" s="5" t="s">
        <v>2</v>
      </c>
      <c r="Q201" s="65"/>
      <c r="R201" s="65"/>
      <c r="S201" s="65"/>
      <c r="T201" s="65"/>
      <c r="V201" s="169">
        <f t="shared" si="4"/>
        <v>0</v>
      </c>
      <c r="W201" s="125"/>
    </row>
    <row r="202" spans="1:23" ht="15" customHeight="1" x14ac:dyDescent="0.25">
      <c r="A202" s="256"/>
      <c r="B202" s="302" t="s">
        <v>662</v>
      </c>
      <c r="C202" s="302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Q202" s="126"/>
      <c r="R202" s="126"/>
      <c r="S202" s="126"/>
      <c r="T202" s="126"/>
      <c r="V202" s="176"/>
      <c r="W202" s="125"/>
    </row>
    <row r="203" spans="1:23" ht="15" customHeight="1" x14ac:dyDescent="0.25">
      <c r="A203" s="262" t="s">
        <v>1370</v>
      </c>
      <c r="B203" s="97" t="s">
        <v>663</v>
      </c>
      <c r="C203" s="97" t="s">
        <v>777</v>
      </c>
      <c r="D203" s="3" t="s">
        <v>778</v>
      </c>
      <c r="E203" s="4">
        <v>9</v>
      </c>
      <c r="F203" s="3" t="s">
        <v>658</v>
      </c>
      <c r="G203" s="3" t="s">
        <v>759</v>
      </c>
      <c r="H203" s="3" t="s">
        <v>760</v>
      </c>
      <c r="I203" s="3" t="s">
        <v>666</v>
      </c>
      <c r="J203" s="3" t="s">
        <v>762</v>
      </c>
      <c r="K203" s="5" t="s">
        <v>738</v>
      </c>
      <c r="L203" s="5" t="s">
        <v>2</v>
      </c>
      <c r="M203" s="5" t="s">
        <v>651</v>
      </c>
      <c r="N203" s="5" t="s">
        <v>2</v>
      </c>
      <c r="O203" s="5" t="s">
        <v>2</v>
      </c>
      <c r="Q203" s="65"/>
      <c r="R203" s="65"/>
      <c r="S203" s="65"/>
      <c r="T203" s="65"/>
      <c r="V203" s="169">
        <f t="shared" ref="V203:V211" si="5">S203+T203+Q203+R203</f>
        <v>0</v>
      </c>
      <c r="W203" s="125"/>
    </row>
    <row r="204" spans="1:23" ht="15" customHeight="1" x14ac:dyDescent="0.25">
      <c r="A204" s="262" t="s">
        <v>1371</v>
      </c>
      <c r="B204" s="97" t="s">
        <v>663</v>
      </c>
      <c r="C204" s="97" t="s">
        <v>779</v>
      </c>
      <c r="D204" s="3" t="s">
        <v>707</v>
      </c>
      <c r="E204" s="4">
        <v>3</v>
      </c>
      <c r="F204" s="3" t="s">
        <v>658</v>
      </c>
      <c r="G204" s="3" t="s">
        <v>759</v>
      </c>
      <c r="H204" s="3" t="s">
        <v>760</v>
      </c>
      <c r="I204" s="3" t="s">
        <v>666</v>
      </c>
      <c r="J204" s="3" t="s">
        <v>762</v>
      </c>
      <c r="K204" s="5" t="s">
        <v>738</v>
      </c>
      <c r="L204" s="5" t="s">
        <v>2</v>
      </c>
      <c r="M204" s="5" t="s">
        <v>651</v>
      </c>
      <c r="N204" s="5" t="s">
        <v>2</v>
      </c>
      <c r="O204" s="5" t="s">
        <v>2</v>
      </c>
      <c r="Q204" s="65"/>
      <c r="R204" s="65"/>
      <c r="S204" s="65"/>
      <c r="T204" s="65"/>
      <c r="V204" s="169">
        <f t="shared" si="5"/>
        <v>0</v>
      </c>
      <c r="W204" s="125"/>
    </row>
    <row r="205" spans="1:23" ht="15" customHeight="1" x14ac:dyDescent="0.25">
      <c r="A205" s="262" t="s">
        <v>1372</v>
      </c>
      <c r="B205" s="97" t="s">
        <v>663</v>
      </c>
      <c r="C205" s="97" t="s">
        <v>780</v>
      </c>
      <c r="D205" s="3" t="s">
        <v>709</v>
      </c>
      <c r="E205" s="4">
        <v>6</v>
      </c>
      <c r="F205" s="3" t="s">
        <v>658</v>
      </c>
      <c r="G205" s="3" t="s">
        <v>759</v>
      </c>
      <c r="H205" s="3" t="s">
        <v>760</v>
      </c>
      <c r="I205" s="3" t="s">
        <v>666</v>
      </c>
      <c r="J205" s="3" t="s">
        <v>762</v>
      </c>
      <c r="K205" s="5" t="s">
        <v>738</v>
      </c>
      <c r="L205" s="5" t="s">
        <v>2</v>
      </c>
      <c r="M205" s="5" t="s">
        <v>651</v>
      </c>
      <c r="N205" s="5" t="s">
        <v>2</v>
      </c>
      <c r="O205" s="5" t="s">
        <v>2</v>
      </c>
      <c r="Q205" s="65"/>
      <c r="R205" s="65"/>
      <c r="S205" s="65"/>
      <c r="T205" s="65"/>
      <c r="V205" s="169">
        <f t="shared" si="5"/>
        <v>0</v>
      </c>
      <c r="W205" s="125"/>
    </row>
    <row r="206" spans="1:23" ht="15" customHeight="1" x14ac:dyDescent="0.25">
      <c r="A206" s="262" t="s">
        <v>1373</v>
      </c>
      <c r="B206" s="97" t="s">
        <v>663</v>
      </c>
      <c r="C206" s="97" t="s">
        <v>781</v>
      </c>
      <c r="D206" s="3" t="s">
        <v>730</v>
      </c>
      <c r="E206" s="4">
        <v>4</v>
      </c>
      <c r="F206" s="3" t="s">
        <v>658</v>
      </c>
      <c r="G206" s="3" t="s">
        <v>759</v>
      </c>
      <c r="H206" s="3" t="s">
        <v>760</v>
      </c>
      <c r="I206" s="3" t="s">
        <v>666</v>
      </c>
      <c r="J206" s="3" t="s">
        <v>762</v>
      </c>
      <c r="K206" s="5" t="s">
        <v>738</v>
      </c>
      <c r="L206" s="5" t="s">
        <v>2</v>
      </c>
      <c r="M206" s="5" t="s">
        <v>651</v>
      </c>
      <c r="N206" s="5" t="s">
        <v>2</v>
      </c>
      <c r="O206" s="5" t="s">
        <v>2</v>
      </c>
      <c r="Q206" s="65"/>
      <c r="R206" s="65"/>
      <c r="S206" s="65"/>
      <c r="T206" s="65"/>
      <c r="V206" s="169">
        <f t="shared" si="5"/>
        <v>0</v>
      </c>
      <c r="W206" s="125"/>
    </row>
    <row r="207" spans="1:23" ht="15" customHeight="1" x14ac:dyDescent="0.25">
      <c r="A207" s="262" t="s">
        <v>1374</v>
      </c>
      <c r="B207" s="97" t="s">
        <v>663</v>
      </c>
      <c r="C207" s="97" t="s">
        <v>782</v>
      </c>
      <c r="D207" s="3" t="s">
        <v>783</v>
      </c>
      <c r="E207" s="4">
        <v>2</v>
      </c>
      <c r="F207" s="3" t="s">
        <v>658</v>
      </c>
      <c r="G207" s="3" t="s">
        <v>759</v>
      </c>
      <c r="H207" s="3" t="s">
        <v>760</v>
      </c>
      <c r="I207" s="3" t="s">
        <v>666</v>
      </c>
      <c r="J207" s="3" t="s">
        <v>762</v>
      </c>
      <c r="K207" s="5" t="s">
        <v>738</v>
      </c>
      <c r="L207" s="5" t="s">
        <v>2</v>
      </c>
      <c r="M207" s="5" t="s">
        <v>651</v>
      </c>
      <c r="N207" s="5" t="s">
        <v>2</v>
      </c>
      <c r="O207" s="5" t="s">
        <v>2</v>
      </c>
      <c r="Q207" s="65"/>
      <c r="R207" s="65"/>
      <c r="S207" s="65"/>
      <c r="T207" s="65"/>
      <c r="V207" s="169">
        <f t="shared" si="5"/>
        <v>0</v>
      </c>
      <c r="W207" s="125"/>
    </row>
    <row r="208" spans="1:23" ht="15" customHeight="1" x14ac:dyDescent="0.25">
      <c r="A208" s="262" t="s">
        <v>1375</v>
      </c>
      <c r="B208" s="97" t="s">
        <v>663</v>
      </c>
      <c r="C208" s="97" t="s">
        <v>784</v>
      </c>
      <c r="D208" s="3" t="s">
        <v>732</v>
      </c>
      <c r="E208" s="4">
        <v>3</v>
      </c>
      <c r="F208" s="3" t="s">
        <v>658</v>
      </c>
      <c r="G208" s="3" t="s">
        <v>759</v>
      </c>
      <c r="H208" s="3" t="s">
        <v>760</v>
      </c>
      <c r="I208" s="3" t="s">
        <v>666</v>
      </c>
      <c r="J208" s="3" t="s">
        <v>762</v>
      </c>
      <c r="K208" s="5" t="s">
        <v>738</v>
      </c>
      <c r="L208" s="5" t="s">
        <v>2</v>
      </c>
      <c r="M208" s="5" t="s">
        <v>651</v>
      </c>
      <c r="N208" s="5" t="s">
        <v>2</v>
      </c>
      <c r="O208" s="5" t="s">
        <v>2</v>
      </c>
      <c r="Q208" s="65"/>
      <c r="R208" s="65"/>
      <c r="S208" s="65"/>
      <c r="T208" s="65"/>
      <c r="V208" s="169">
        <f t="shared" si="5"/>
        <v>0</v>
      </c>
      <c r="W208" s="125"/>
    </row>
    <row r="209" spans="1:24" ht="15" customHeight="1" x14ac:dyDescent="0.25">
      <c r="A209" s="262" t="s">
        <v>1376</v>
      </c>
      <c r="B209" s="97" t="s">
        <v>663</v>
      </c>
      <c r="C209" s="97" t="s">
        <v>782</v>
      </c>
      <c r="D209" s="3" t="s">
        <v>783</v>
      </c>
      <c r="E209" s="4">
        <v>8</v>
      </c>
      <c r="F209" s="3" t="s">
        <v>658</v>
      </c>
      <c r="G209" s="3" t="s">
        <v>759</v>
      </c>
      <c r="H209" s="3" t="s">
        <v>760</v>
      </c>
      <c r="I209" s="3" t="s">
        <v>666</v>
      </c>
      <c r="J209" s="3" t="s">
        <v>762</v>
      </c>
      <c r="K209" s="5" t="s">
        <v>738</v>
      </c>
      <c r="L209" s="5" t="s">
        <v>2</v>
      </c>
      <c r="M209" s="5" t="s">
        <v>651</v>
      </c>
      <c r="N209" s="5" t="s">
        <v>2</v>
      </c>
      <c r="O209" s="5" t="s">
        <v>2</v>
      </c>
      <c r="Q209" s="65"/>
      <c r="R209" s="65"/>
      <c r="S209" s="65"/>
      <c r="T209" s="65"/>
      <c r="V209" s="169">
        <f t="shared" si="5"/>
        <v>0</v>
      </c>
      <c r="W209" s="125"/>
    </row>
    <row r="210" spans="1:24" ht="15" customHeight="1" x14ac:dyDescent="0.25">
      <c r="A210" s="262" t="s">
        <v>1377</v>
      </c>
      <c r="B210" s="97" t="s">
        <v>663</v>
      </c>
      <c r="C210" s="97" t="s">
        <v>785</v>
      </c>
      <c r="D210" s="3" t="s">
        <v>786</v>
      </c>
      <c r="E210" s="4">
        <v>4</v>
      </c>
      <c r="F210" s="3" t="s">
        <v>658</v>
      </c>
      <c r="G210" s="3" t="s">
        <v>759</v>
      </c>
      <c r="H210" s="3" t="s">
        <v>760</v>
      </c>
      <c r="I210" s="3" t="s">
        <v>666</v>
      </c>
      <c r="J210" s="3" t="s">
        <v>762</v>
      </c>
      <c r="K210" s="5" t="s">
        <v>738</v>
      </c>
      <c r="L210" s="5" t="s">
        <v>2</v>
      </c>
      <c r="M210" s="5" t="s">
        <v>651</v>
      </c>
      <c r="N210" s="5" t="s">
        <v>2</v>
      </c>
      <c r="O210" s="5" t="s">
        <v>2</v>
      </c>
      <c r="Q210" s="65"/>
      <c r="R210" s="65"/>
      <c r="S210" s="65"/>
      <c r="T210" s="65"/>
      <c r="V210" s="169">
        <f t="shared" si="5"/>
        <v>0</v>
      </c>
      <c r="W210" s="125"/>
    </row>
    <row r="211" spans="1:24" ht="15" customHeight="1" x14ac:dyDescent="0.25">
      <c r="A211" s="262" t="s">
        <v>1378</v>
      </c>
      <c r="B211" s="97" t="s">
        <v>663</v>
      </c>
      <c r="C211" s="97" t="s">
        <v>787</v>
      </c>
      <c r="D211" s="3" t="s">
        <v>747</v>
      </c>
      <c r="E211" s="4">
        <v>4</v>
      </c>
      <c r="F211" s="3" t="s">
        <v>658</v>
      </c>
      <c r="G211" s="3" t="s">
        <v>759</v>
      </c>
      <c r="H211" s="3" t="s">
        <v>760</v>
      </c>
      <c r="I211" s="3" t="s">
        <v>666</v>
      </c>
      <c r="J211" s="3" t="s">
        <v>762</v>
      </c>
      <c r="K211" s="5" t="s">
        <v>738</v>
      </c>
      <c r="L211" s="5" t="s">
        <v>2</v>
      </c>
      <c r="M211" s="5" t="s">
        <v>651</v>
      </c>
      <c r="N211" s="5" t="s">
        <v>2</v>
      </c>
      <c r="O211" s="5" t="s">
        <v>2</v>
      </c>
      <c r="Q211" s="65"/>
      <c r="R211" s="65"/>
      <c r="S211" s="65"/>
      <c r="T211" s="65"/>
      <c r="V211" s="169">
        <f t="shared" si="5"/>
        <v>0</v>
      </c>
      <c r="W211" s="125"/>
    </row>
    <row r="212" spans="1:24" ht="15" customHeight="1" x14ac:dyDescent="0.25">
      <c r="A212" s="256"/>
      <c r="B212" s="302" t="s">
        <v>788</v>
      </c>
      <c r="C212" s="302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Q212" s="126"/>
      <c r="R212" s="126"/>
      <c r="S212" s="126"/>
      <c r="T212" s="126"/>
      <c r="V212" s="176"/>
      <c r="W212" s="125"/>
    </row>
    <row r="213" spans="1:24" ht="15" customHeight="1" x14ac:dyDescent="0.25">
      <c r="A213" s="262" t="s">
        <v>1379</v>
      </c>
      <c r="B213" s="97" t="s">
        <v>713</v>
      </c>
      <c r="C213" s="97" t="s">
        <v>789</v>
      </c>
      <c r="D213" s="5">
        <v>125</v>
      </c>
      <c r="E213" s="4">
        <v>18</v>
      </c>
      <c r="F213" s="3" t="s">
        <v>658</v>
      </c>
      <c r="G213" s="3" t="s">
        <v>759</v>
      </c>
      <c r="H213" s="3" t="s">
        <v>760</v>
      </c>
      <c r="I213" s="3" t="s">
        <v>790</v>
      </c>
      <c r="J213" s="3" t="s">
        <v>762</v>
      </c>
      <c r="K213" s="5" t="s">
        <v>738</v>
      </c>
      <c r="L213" s="5" t="s">
        <v>2</v>
      </c>
      <c r="M213" s="5" t="s">
        <v>651</v>
      </c>
      <c r="N213" s="5" t="s">
        <v>2</v>
      </c>
      <c r="O213" s="5" t="s">
        <v>2</v>
      </c>
      <c r="Q213" s="65"/>
      <c r="R213" s="65"/>
      <c r="S213" s="65"/>
      <c r="T213" s="65"/>
      <c r="V213" s="169">
        <f>S213+T213+Q213+R213</f>
        <v>0</v>
      </c>
      <c r="W213" s="125"/>
    </row>
    <row r="214" spans="1:24" ht="15" customHeight="1" x14ac:dyDescent="0.25">
      <c r="A214" s="262" t="s">
        <v>1380</v>
      </c>
      <c r="B214" s="97" t="s">
        <v>713</v>
      </c>
      <c r="C214" s="97" t="s">
        <v>791</v>
      </c>
      <c r="D214" s="5">
        <v>100</v>
      </c>
      <c r="E214" s="4">
        <v>18</v>
      </c>
      <c r="F214" s="3" t="s">
        <v>658</v>
      </c>
      <c r="G214" s="3" t="s">
        <v>759</v>
      </c>
      <c r="H214" s="3" t="s">
        <v>760</v>
      </c>
      <c r="I214" s="3" t="s">
        <v>790</v>
      </c>
      <c r="J214" s="3" t="s">
        <v>762</v>
      </c>
      <c r="K214" s="5" t="s">
        <v>738</v>
      </c>
      <c r="L214" s="5" t="s">
        <v>2</v>
      </c>
      <c r="M214" s="5" t="s">
        <v>651</v>
      </c>
      <c r="N214" s="5" t="s">
        <v>2</v>
      </c>
      <c r="O214" s="5" t="s">
        <v>2</v>
      </c>
      <c r="Q214" s="65"/>
      <c r="R214" s="65"/>
      <c r="S214" s="65"/>
      <c r="T214" s="65"/>
      <c r="V214" s="169">
        <f>S214+T214+Q214+R214</f>
        <v>0</v>
      </c>
      <c r="W214" s="125"/>
    </row>
    <row r="215" spans="1:24" ht="15" customHeight="1" x14ac:dyDescent="0.25">
      <c r="A215" s="262" t="s">
        <v>1381</v>
      </c>
      <c r="B215" s="97" t="s">
        <v>713</v>
      </c>
      <c r="C215" s="97" t="s">
        <v>792</v>
      </c>
      <c r="D215" s="5">
        <v>80</v>
      </c>
      <c r="E215" s="4">
        <v>20</v>
      </c>
      <c r="F215" s="3" t="s">
        <v>658</v>
      </c>
      <c r="G215" s="3" t="s">
        <v>759</v>
      </c>
      <c r="H215" s="3" t="s">
        <v>760</v>
      </c>
      <c r="I215" s="3" t="s">
        <v>790</v>
      </c>
      <c r="J215" s="3" t="s">
        <v>762</v>
      </c>
      <c r="K215" s="5" t="s">
        <v>738</v>
      </c>
      <c r="L215" s="5" t="s">
        <v>2</v>
      </c>
      <c r="M215" s="5" t="s">
        <v>651</v>
      </c>
      <c r="N215" s="5" t="s">
        <v>2</v>
      </c>
      <c r="O215" s="5" t="s">
        <v>2</v>
      </c>
      <c r="Q215" s="65"/>
      <c r="R215" s="65"/>
      <c r="S215" s="65"/>
      <c r="T215" s="65"/>
      <c r="V215" s="169">
        <f>S215+T215+Q215+R215</f>
        <v>0</v>
      </c>
      <c r="W215" s="100"/>
      <c r="X215" s="100"/>
    </row>
    <row r="216" spans="1:24" ht="15" customHeight="1" x14ac:dyDescent="0.25">
      <c r="A216" s="262" t="s">
        <v>1382</v>
      </c>
      <c r="B216" s="97" t="s">
        <v>713</v>
      </c>
      <c r="C216" s="97" t="s">
        <v>793</v>
      </c>
      <c r="D216" s="5">
        <v>65</v>
      </c>
      <c r="E216" s="4">
        <v>6</v>
      </c>
      <c r="F216" s="3" t="s">
        <v>658</v>
      </c>
      <c r="G216" s="3" t="s">
        <v>759</v>
      </c>
      <c r="H216" s="3" t="s">
        <v>760</v>
      </c>
      <c r="I216" s="3" t="s">
        <v>790</v>
      </c>
      <c r="J216" s="3" t="s">
        <v>762</v>
      </c>
      <c r="K216" s="5" t="s">
        <v>738</v>
      </c>
      <c r="L216" s="5" t="s">
        <v>2</v>
      </c>
      <c r="M216" s="5" t="s">
        <v>651</v>
      </c>
      <c r="N216" s="5" t="s">
        <v>2</v>
      </c>
      <c r="O216" s="5" t="s">
        <v>2</v>
      </c>
      <c r="Q216" s="65"/>
      <c r="R216" s="65"/>
      <c r="S216" s="65"/>
      <c r="T216" s="65"/>
      <c r="V216" s="169">
        <f>S216+T216+Q216+R216</f>
        <v>0</v>
      </c>
      <c r="W216" s="100"/>
      <c r="X216" s="100"/>
    </row>
    <row r="217" spans="1:24" ht="15" customHeight="1" x14ac:dyDescent="0.25">
      <c r="A217" s="262" t="s">
        <v>1383</v>
      </c>
      <c r="B217" s="97" t="s">
        <v>713</v>
      </c>
      <c r="C217" s="97" t="s">
        <v>794</v>
      </c>
      <c r="D217" s="5">
        <v>32</v>
      </c>
      <c r="E217" s="4">
        <v>6</v>
      </c>
      <c r="F217" s="3" t="s">
        <v>658</v>
      </c>
      <c r="G217" s="3" t="s">
        <v>759</v>
      </c>
      <c r="H217" s="3" t="s">
        <v>760</v>
      </c>
      <c r="I217" s="3" t="s">
        <v>790</v>
      </c>
      <c r="J217" s="3" t="s">
        <v>762</v>
      </c>
      <c r="K217" s="5" t="s">
        <v>738</v>
      </c>
      <c r="L217" s="5" t="s">
        <v>2</v>
      </c>
      <c r="M217" s="5" t="s">
        <v>651</v>
      </c>
      <c r="N217" s="5" t="s">
        <v>2</v>
      </c>
      <c r="O217" s="5" t="s">
        <v>2</v>
      </c>
      <c r="Q217" s="65"/>
      <c r="R217" s="65"/>
      <c r="S217" s="65"/>
      <c r="T217" s="65"/>
      <c r="V217" s="169">
        <f>S217+T217+Q217+R217</f>
        <v>0</v>
      </c>
      <c r="W217" s="100"/>
      <c r="X217" s="100"/>
    </row>
    <row r="218" spans="1:24" ht="15" customHeight="1" x14ac:dyDescent="0.25">
      <c r="A218" s="256"/>
      <c r="B218" s="302" t="s">
        <v>671</v>
      </c>
      <c r="C218" s="302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Q218" s="126"/>
      <c r="R218" s="126"/>
      <c r="S218" s="126"/>
      <c r="T218" s="126"/>
      <c r="V218" s="176"/>
      <c r="W218" s="100"/>
      <c r="X218" s="100"/>
    </row>
    <row r="219" spans="1:24" ht="15" customHeight="1" x14ac:dyDescent="0.25">
      <c r="A219" s="262" t="s">
        <v>1384</v>
      </c>
      <c r="B219" s="97" t="s">
        <v>671</v>
      </c>
      <c r="C219" s="97" t="s">
        <v>718</v>
      </c>
      <c r="D219" s="5">
        <v>125</v>
      </c>
      <c r="E219" s="4">
        <v>6</v>
      </c>
      <c r="F219" s="3" t="s">
        <v>658</v>
      </c>
      <c r="G219" s="3" t="s">
        <v>759</v>
      </c>
      <c r="H219" s="3" t="s">
        <v>760</v>
      </c>
      <c r="I219" s="3" t="s">
        <v>673</v>
      </c>
      <c r="J219" s="3" t="s">
        <v>762</v>
      </c>
      <c r="K219" s="5" t="s">
        <v>738</v>
      </c>
      <c r="L219" s="5" t="s">
        <v>2</v>
      </c>
      <c r="M219" s="5" t="s">
        <v>651</v>
      </c>
      <c r="N219" s="5" t="s">
        <v>2</v>
      </c>
      <c r="O219" s="5" t="s">
        <v>2</v>
      </c>
      <c r="Q219" s="65"/>
      <c r="R219" s="65"/>
      <c r="S219" s="65"/>
      <c r="T219" s="65"/>
      <c r="V219" s="169">
        <f>S219+T219+Q219+R219</f>
        <v>0</v>
      </c>
      <c r="W219" s="100"/>
      <c r="X219" s="100"/>
    </row>
    <row r="220" spans="1:24" ht="15" customHeight="1" x14ac:dyDescent="0.25">
      <c r="A220" s="256"/>
      <c r="B220" s="302" t="s">
        <v>674</v>
      </c>
      <c r="C220" s="302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Q220" s="126"/>
      <c r="R220" s="126"/>
      <c r="S220" s="126"/>
      <c r="T220" s="126"/>
      <c r="V220" s="176"/>
      <c r="W220" s="100"/>
      <c r="X220" s="100"/>
    </row>
    <row r="221" spans="1:24" ht="15" customHeight="1" x14ac:dyDescent="0.25">
      <c r="A221" s="262" t="s">
        <v>1385</v>
      </c>
      <c r="B221" s="97" t="s">
        <v>675</v>
      </c>
      <c r="C221" s="97" t="s">
        <v>722</v>
      </c>
      <c r="D221" s="5">
        <v>125</v>
      </c>
      <c r="E221" s="4">
        <v>6</v>
      </c>
      <c r="F221" s="3" t="s">
        <v>658</v>
      </c>
      <c r="G221" s="3" t="s">
        <v>759</v>
      </c>
      <c r="H221" s="3" t="s">
        <v>760</v>
      </c>
      <c r="I221" s="3" t="s">
        <v>677</v>
      </c>
      <c r="J221" s="3" t="s">
        <v>762</v>
      </c>
      <c r="K221" s="5" t="s">
        <v>738</v>
      </c>
      <c r="L221" s="5" t="s">
        <v>2</v>
      </c>
      <c r="M221" s="5" t="s">
        <v>651</v>
      </c>
      <c r="N221" s="5" t="s">
        <v>2</v>
      </c>
      <c r="O221" s="5" t="s">
        <v>2</v>
      </c>
      <c r="Q221" s="65"/>
      <c r="R221" s="65"/>
      <c r="S221" s="65"/>
      <c r="T221" s="65"/>
      <c r="V221" s="169">
        <f>S221+T221+Q221+R221</f>
        <v>0</v>
      </c>
      <c r="W221" s="100"/>
      <c r="X221" s="100"/>
    </row>
    <row r="222" spans="1:24" ht="15" customHeight="1" x14ac:dyDescent="0.25">
      <c r="A222" s="262" t="s">
        <v>1386</v>
      </c>
      <c r="B222" s="97" t="s">
        <v>675</v>
      </c>
      <c r="C222" s="97" t="s">
        <v>756</v>
      </c>
      <c r="D222" s="5">
        <v>25</v>
      </c>
      <c r="E222" s="4">
        <v>4</v>
      </c>
      <c r="F222" s="3" t="s">
        <v>658</v>
      </c>
      <c r="G222" s="3" t="s">
        <v>759</v>
      </c>
      <c r="H222" s="3" t="s">
        <v>760</v>
      </c>
      <c r="I222" s="3" t="s">
        <v>677</v>
      </c>
      <c r="J222" s="3" t="s">
        <v>762</v>
      </c>
      <c r="K222" s="5" t="s">
        <v>738</v>
      </c>
      <c r="L222" s="5" t="s">
        <v>2</v>
      </c>
      <c r="M222" s="5" t="s">
        <v>651</v>
      </c>
      <c r="N222" s="5"/>
      <c r="O222" s="5"/>
      <c r="Q222" s="65"/>
      <c r="R222" s="65"/>
      <c r="S222" s="65"/>
      <c r="T222" s="65"/>
      <c r="V222" s="169">
        <f>S222+T222+Q222+R222</f>
        <v>0</v>
      </c>
      <c r="W222" s="100"/>
      <c r="X222" s="100"/>
    </row>
    <row r="223" spans="1:24" ht="15" customHeight="1" x14ac:dyDescent="0.25">
      <c r="A223" s="262" t="s">
        <v>1387</v>
      </c>
      <c r="B223" s="97" t="s">
        <v>675</v>
      </c>
      <c r="C223" s="97" t="s">
        <v>795</v>
      </c>
      <c r="D223" s="5">
        <v>15</v>
      </c>
      <c r="E223" s="4">
        <v>4</v>
      </c>
      <c r="F223" s="3" t="s">
        <v>658</v>
      </c>
      <c r="G223" s="3" t="s">
        <v>759</v>
      </c>
      <c r="H223" s="3" t="s">
        <v>760</v>
      </c>
      <c r="I223" s="3" t="s">
        <v>677</v>
      </c>
      <c r="J223" s="3" t="s">
        <v>762</v>
      </c>
      <c r="K223" s="5" t="s">
        <v>738</v>
      </c>
      <c r="L223" s="5" t="s">
        <v>2</v>
      </c>
      <c r="M223" s="5" t="s">
        <v>651</v>
      </c>
      <c r="N223" s="5" t="s">
        <v>2</v>
      </c>
      <c r="O223" s="5" t="s">
        <v>2</v>
      </c>
      <c r="Q223" s="65"/>
      <c r="R223" s="65"/>
      <c r="S223" s="65"/>
      <c r="T223" s="65"/>
      <c r="V223" s="169">
        <f>S223+T223+Q223+R223</f>
        <v>0</v>
      </c>
      <c r="W223" s="100"/>
      <c r="X223" s="100"/>
    </row>
    <row r="224" spans="1:24" ht="15" customHeight="1" x14ac:dyDescent="0.25">
      <c r="A224" s="256"/>
      <c r="B224" s="302" t="s">
        <v>678</v>
      </c>
      <c r="C224" s="302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Q224" s="126"/>
      <c r="R224" s="126"/>
      <c r="S224" s="126"/>
      <c r="T224" s="126"/>
      <c r="V224" s="176"/>
      <c r="W224" s="125"/>
    </row>
    <row r="225" spans="1:23" ht="15" customHeight="1" x14ac:dyDescent="0.25">
      <c r="A225" s="262" t="s">
        <v>1388</v>
      </c>
      <c r="B225" s="97" t="s">
        <v>675</v>
      </c>
      <c r="C225" s="97" t="s">
        <v>724</v>
      </c>
      <c r="D225" s="3" t="s">
        <v>707</v>
      </c>
      <c r="E225" s="4">
        <v>7</v>
      </c>
      <c r="F225" s="3" t="s">
        <v>658</v>
      </c>
      <c r="G225" s="3" t="s">
        <v>759</v>
      </c>
      <c r="H225" s="3" t="s">
        <v>760</v>
      </c>
      <c r="I225" s="3" t="s">
        <v>677</v>
      </c>
      <c r="J225" s="3" t="s">
        <v>762</v>
      </c>
      <c r="K225" s="5" t="s">
        <v>738</v>
      </c>
      <c r="L225" s="5" t="s">
        <v>2</v>
      </c>
      <c r="M225" s="5" t="s">
        <v>651</v>
      </c>
      <c r="N225" s="5" t="s">
        <v>2</v>
      </c>
      <c r="O225" s="5" t="s">
        <v>2</v>
      </c>
      <c r="Q225" s="65"/>
      <c r="R225" s="65"/>
      <c r="S225" s="65"/>
      <c r="T225" s="65"/>
      <c r="V225" s="169">
        <f>S225+T225+Q225+R225</f>
        <v>0</v>
      </c>
      <c r="W225" s="125"/>
    </row>
    <row r="226" spans="1:23" ht="15" customHeight="1" x14ac:dyDescent="0.25">
      <c r="A226" s="262" t="s">
        <v>1389</v>
      </c>
      <c r="B226" s="97" t="s">
        <v>675</v>
      </c>
      <c r="C226" s="97" t="s">
        <v>796</v>
      </c>
      <c r="D226" s="3" t="s">
        <v>754</v>
      </c>
      <c r="E226" s="4">
        <v>3</v>
      </c>
      <c r="F226" s="3" t="s">
        <v>658</v>
      </c>
      <c r="G226" s="3" t="s">
        <v>759</v>
      </c>
      <c r="H226" s="3" t="s">
        <v>760</v>
      </c>
      <c r="I226" s="3" t="s">
        <v>677</v>
      </c>
      <c r="J226" s="3" t="s">
        <v>762</v>
      </c>
      <c r="K226" s="5" t="s">
        <v>738</v>
      </c>
      <c r="L226" s="5" t="s">
        <v>2</v>
      </c>
      <c r="M226" s="5" t="s">
        <v>651</v>
      </c>
      <c r="N226" s="5" t="s">
        <v>2</v>
      </c>
      <c r="O226" s="5" t="s">
        <v>2</v>
      </c>
      <c r="Q226" s="65"/>
      <c r="R226" s="65"/>
      <c r="S226" s="65"/>
      <c r="T226" s="65"/>
      <c r="V226" s="169">
        <f>S226+T226+Q226+R226</f>
        <v>0</v>
      </c>
      <c r="W226" s="125"/>
    </row>
    <row r="227" spans="1:23" s="122" customFormat="1" ht="15" customHeight="1" x14ac:dyDescent="0.25">
      <c r="A227" s="119"/>
      <c r="B227" s="119"/>
      <c r="C227" s="322" t="s">
        <v>797</v>
      </c>
      <c r="D227" s="322"/>
      <c r="E227" s="322"/>
      <c r="F227" s="322"/>
      <c r="G227" s="322"/>
      <c r="H227" s="322"/>
      <c r="I227" s="120"/>
      <c r="J227" s="120"/>
      <c r="K227" s="120"/>
      <c r="L227" s="120"/>
      <c r="M227" s="120"/>
      <c r="N227" s="120"/>
      <c r="O227" s="120"/>
      <c r="Q227" s="127"/>
      <c r="R227" s="128"/>
      <c r="S227" s="127"/>
      <c r="T227" s="127"/>
      <c r="U227" s="100"/>
      <c r="V227" s="177"/>
      <c r="W227" s="129"/>
    </row>
    <row r="228" spans="1:23" ht="15" customHeight="1" x14ac:dyDescent="0.25">
      <c r="A228" s="256"/>
      <c r="B228" s="302" t="s">
        <v>642</v>
      </c>
      <c r="C228" s="302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Q228" s="126"/>
      <c r="R228" s="126"/>
      <c r="S228" s="126"/>
      <c r="T228" s="126"/>
      <c r="V228" s="176"/>
      <c r="W228" s="125"/>
    </row>
    <row r="229" spans="1:23" ht="15" customHeight="1" x14ac:dyDescent="0.25">
      <c r="A229" s="262" t="s">
        <v>1390</v>
      </c>
      <c r="B229" s="97" t="s">
        <v>643</v>
      </c>
      <c r="C229" s="97" t="s">
        <v>681</v>
      </c>
      <c r="D229" s="5">
        <v>250</v>
      </c>
      <c r="E229" s="4">
        <v>6</v>
      </c>
      <c r="F229" s="3" t="s">
        <v>1</v>
      </c>
      <c r="G229" s="3" t="s">
        <v>645</v>
      </c>
      <c r="H229" s="3" t="s">
        <v>646</v>
      </c>
      <c r="I229" s="3" t="s">
        <v>2</v>
      </c>
      <c r="J229" s="3" t="s">
        <v>648</v>
      </c>
      <c r="K229" s="5" t="s">
        <v>2</v>
      </c>
      <c r="L229" s="5" t="s">
        <v>2</v>
      </c>
      <c r="M229" s="5" t="s">
        <v>651</v>
      </c>
      <c r="N229" s="5" t="s">
        <v>2</v>
      </c>
      <c r="O229" s="5" t="s">
        <v>2</v>
      </c>
      <c r="Q229" s="65"/>
      <c r="R229" s="65"/>
      <c r="S229" s="65"/>
      <c r="T229" s="65"/>
      <c r="V229" s="169">
        <f t="shared" ref="V229:V237" si="6">S229+T229+Q229+R229</f>
        <v>0</v>
      </c>
      <c r="W229" s="125"/>
    </row>
    <row r="230" spans="1:23" ht="15" customHeight="1" x14ac:dyDescent="0.25">
      <c r="A230" s="262" t="s">
        <v>1391</v>
      </c>
      <c r="B230" s="97" t="s">
        <v>643</v>
      </c>
      <c r="C230" s="97" t="s">
        <v>644</v>
      </c>
      <c r="D230" s="5">
        <v>200</v>
      </c>
      <c r="E230" s="4">
        <v>18</v>
      </c>
      <c r="F230" s="3" t="s">
        <v>1</v>
      </c>
      <c r="G230" s="3" t="s">
        <v>645</v>
      </c>
      <c r="H230" s="3" t="s">
        <v>646</v>
      </c>
      <c r="I230" s="3" t="s">
        <v>2</v>
      </c>
      <c r="J230" s="3" t="s">
        <v>648</v>
      </c>
      <c r="K230" s="5" t="s">
        <v>2</v>
      </c>
      <c r="L230" s="5" t="s">
        <v>2</v>
      </c>
      <c r="M230" s="5" t="s">
        <v>651</v>
      </c>
      <c r="N230" s="5" t="s">
        <v>2</v>
      </c>
      <c r="O230" s="5" t="s">
        <v>2</v>
      </c>
      <c r="Q230" s="65"/>
      <c r="R230" s="65"/>
      <c r="S230" s="65"/>
      <c r="T230" s="65"/>
      <c r="V230" s="169">
        <f t="shared" si="6"/>
        <v>0</v>
      </c>
      <c r="W230" s="125"/>
    </row>
    <row r="231" spans="1:23" ht="15" customHeight="1" x14ac:dyDescent="0.25">
      <c r="A231" s="262" t="s">
        <v>1392</v>
      </c>
      <c r="B231" s="97" t="s">
        <v>643</v>
      </c>
      <c r="C231" s="97" t="s">
        <v>653</v>
      </c>
      <c r="D231" s="5">
        <v>150</v>
      </c>
      <c r="E231" s="4">
        <v>54</v>
      </c>
      <c r="F231" s="3" t="s">
        <v>1</v>
      </c>
      <c r="G231" s="3" t="s">
        <v>645</v>
      </c>
      <c r="H231" s="3" t="s">
        <v>646</v>
      </c>
      <c r="I231" s="3" t="s">
        <v>2</v>
      </c>
      <c r="J231" s="3" t="s">
        <v>648</v>
      </c>
      <c r="K231" s="5" t="s">
        <v>2</v>
      </c>
      <c r="L231" s="5" t="s">
        <v>2</v>
      </c>
      <c r="M231" s="5" t="s">
        <v>651</v>
      </c>
      <c r="N231" s="5" t="s">
        <v>2</v>
      </c>
      <c r="O231" s="5" t="s">
        <v>2</v>
      </c>
      <c r="Q231" s="65"/>
      <c r="R231" s="65"/>
      <c r="S231" s="65"/>
      <c r="T231" s="65"/>
      <c r="V231" s="169">
        <f t="shared" si="6"/>
        <v>0</v>
      </c>
      <c r="W231" s="125"/>
    </row>
    <row r="232" spans="1:23" ht="15" customHeight="1" x14ac:dyDescent="0.25">
      <c r="A232" s="262" t="s">
        <v>1393</v>
      </c>
      <c r="B232" s="97" t="s">
        <v>643</v>
      </c>
      <c r="C232" s="97" t="s">
        <v>693</v>
      </c>
      <c r="D232" s="5">
        <v>100</v>
      </c>
      <c r="E232" s="4">
        <v>24</v>
      </c>
      <c r="F232" s="3" t="s">
        <v>1</v>
      </c>
      <c r="G232" s="3" t="s">
        <v>645</v>
      </c>
      <c r="H232" s="3" t="s">
        <v>646</v>
      </c>
      <c r="I232" s="3" t="s">
        <v>2</v>
      </c>
      <c r="J232" s="3" t="s">
        <v>648</v>
      </c>
      <c r="K232" s="5" t="s">
        <v>2</v>
      </c>
      <c r="L232" s="5" t="s">
        <v>2</v>
      </c>
      <c r="M232" s="5" t="s">
        <v>651</v>
      </c>
      <c r="N232" s="5" t="s">
        <v>2</v>
      </c>
      <c r="O232" s="5" t="s">
        <v>2</v>
      </c>
      <c r="Q232" s="65"/>
      <c r="R232" s="65"/>
      <c r="S232" s="65"/>
      <c r="T232" s="65"/>
      <c r="V232" s="169">
        <f t="shared" si="6"/>
        <v>0</v>
      </c>
      <c r="W232" s="125"/>
    </row>
    <row r="233" spans="1:23" ht="15" customHeight="1" x14ac:dyDescent="0.25">
      <c r="A233" s="262" t="s">
        <v>1394</v>
      </c>
      <c r="B233" s="97" t="s">
        <v>643</v>
      </c>
      <c r="C233" s="97" t="s">
        <v>694</v>
      </c>
      <c r="D233" s="5">
        <v>80</v>
      </c>
      <c r="E233" s="4">
        <v>18</v>
      </c>
      <c r="F233" s="3" t="s">
        <v>1</v>
      </c>
      <c r="G233" s="3" t="s">
        <v>645</v>
      </c>
      <c r="H233" s="3" t="s">
        <v>646</v>
      </c>
      <c r="I233" s="3" t="s">
        <v>2</v>
      </c>
      <c r="J233" s="3" t="s">
        <v>648</v>
      </c>
      <c r="K233" s="5" t="s">
        <v>2</v>
      </c>
      <c r="L233" s="5" t="s">
        <v>2</v>
      </c>
      <c r="M233" s="5" t="s">
        <v>651</v>
      </c>
      <c r="N233" s="5" t="s">
        <v>2</v>
      </c>
      <c r="O233" s="5" t="s">
        <v>2</v>
      </c>
      <c r="Q233" s="65"/>
      <c r="R233" s="65"/>
      <c r="S233" s="65"/>
      <c r="T233" s="65"/>
      <c r="V233" s="169">
        <f t="shared" si="6"/>
        <v>0</v>
      </c>
      <c r="W233" s="125"/>
    </row>
    <row r="234" spans="1:23" ht="15" customHeight="1" x14ac:dyDescent="0.25">
      <c r="A234" s="262" t="s">
        <v>1395</v>
      </c>
      <c r="B234" s="97" t="s">
        <v>643</v>
      </c>
      <c r="C234" s="97" t="s">
        <v>695</v>
      </c>
      <c r="D234" s="5">
        <v>65</v>
      </c>
      <c r="E234" s="4">
        <v>18</v>
      </c>
      <c r="F234" s="3" t="s">
        <v>1</v>
      </c>
      <c r="G234" s="3" t="s">
        <v>645</v>
      </c>
      <c r="H234" s="3" t="s">
        <v>646</v>
      </c>
      <c r="I234" s="3" t="s">
        <v>2</v>
      </c>
      <c r="J234" s="3" t="s">
        <v>648</v>
      </c>
      <c r="K234" s="5" t="s">
        <v>2</v>
      </c>
      <c r="L234" s="5" t="s">
        <v>2</v>
      </c>
      <c r="M234" s="5" t="s">
        <v>651</v>
      </c>
      <c r="N234" s="5" t="s">
        <v>2</v>
      </c>
      <c r="O234" s="5" t="s">
        <v>2</v>
      </c>
      <c r="Q234" s="65"/>
      <c r="R234" s="65"/>
      <c r="S234" s="65"/>
      <c r="T234" s="65"/>
      <c r="V234" s="169">
        <f t="shared" si="6"/>
        <v>0</v>
      </c>
      <c r="W234" s="125"/>
    </row>
    <row r="235" spans="1:23" ht="15" customHeight="1" x14ac:dyDescent="0.25">
      <c r="A235" s="262" t="s">
        <v>1396</v>
      </c>
      <c r="B235" s="97" t="s">
        <v>643</v>
      </c>
      <c r="C235" s="97" t="s">
        <v>739</v>
      </c>
      <c r="D235" s="5">
        <v>40</v>
      </c>
      <c r="E235" s="4">
        <v>42</v>
      </c>
      <c r="F235" s="3" t="s">
        <v>1</v>
      </c>
      <c r="G235" s="3" t="s">
        <v>645</v>
      </c>
      <c r="H235" s="3" t="s">
        <v>646</v>
      </c>
      <c r="I235" s="3" t="s">
        <v>2</v>
      </c>
      <c r="J235" s="3" t="s">
        <v>648</v>
      </c>
      <c r="K235" s="5" t="s">
        <v>2</v>
      </c>
      <c r="L235" s="5" t="s">
        <v>2</v>
      </c>
      <c r="M235" s="5" t="s">
        <v>651</v>
      </c>
      <c r="N235" s="5" t="s">
        <v>2</v>
      </c>
      <c r="O235" s="5" t="s">
        <v>2</v>
      </c>
      <c r="Q235" s="65"/>
      <c r="R235" s="65"/>
      <c r="S235" s="65"/>
      <c r="T235" s="65"/>
      <c r="V235" s="169">
        <f t="shared" si="6"/>
        <v>0</v>
      </c>
      <c r="W235" s="125"/>
    </row>
    <row r="236" spans="1:23" ht="15" customHeight="1" x14ac:dyDescent="0.25">
      <c r="A236" s="262" t="s">
        <v>1397</v>
      </c>
      <c r="B236" s="97" t="s">
        <v>643</v>
      </c>
      <c r="C236" s="97" t="s">
        <v>798</v>
      </c>
      <c r="D236" s="5">
        <v>32</v>
      </c>
      <c r="E236" s="4">
        <v>30</v>
      </c>
      <c r="F236" s="3" t="s">
        <v>1</v>
      </c>
      <c r="G236" s="3" t="s">
        <v>645</v>
      </c>
      <c r="H236" s="3" t="s">
        <v>799</v>
      </c>
      <c r="I236" s="3" t="s">
        <v>2</v>
      </c>
      <c r="J236" s="3" t="s">
        <v>648</v>
      </c>
      <c r="K236" s="5" t="s">
        <v>2</v>
      </c>
      <c r="L236" s="5" t="s">
        <v>2</v>
      </c>
      <c r="M236" s="5" t="s">
        <v>651</v>
      </c>
      <c r="N236" s="5" t="s">
        <v>2</v>
      </c>
      <c r="O236" s="5" t="s">
        <v>2</v>
      </c>
      <c r="Q236" s="65"/>
      <c r="R236" s="65"/>
      <c r="S236" s="65"/>
      <c r="T236" s="65"/>
      <c r="V236" s="169">
        <f t="shared" si="6"/>
        <v>0</v>
      </c>
      <c r="W236" s="125"/>
    </row>
    <row r="237" spans="1:23" ht="15" customHeight="1" x14ac:dyDescent="0.25">
      <c r="A237" s="262" t="s">
        <v>1398</v>
      </c>
      <c r="B237" s="97" t="s">
        <v>643</v>
      </c>
      <c r="C237" s="97" t="s">
        <v>696</v>
      </c>
      <c r="D237" s="5">
        <v>25</v>
      </c>
      <c r="E237" s="4">
        <v>6</v>
      </c>
      <c r="F237" s="3" t="s">
        <v>1</v>
      </c>
      <c r="G237" s="3" t="s">
        <v>645</v>
      </c>
      <c r="H237" s="3" t="s">
        <v>646</v>
      </c>
      <c r="I237" s="3" t="s">
        <v>2</v>
      </c>
      <c r="J237" s="3" t="s">
        <v>648</v>
      </c>
      <c r="K237" s="5" t="s">
        <v>2</v>
      </c>
      <c r="L237" s="5" t="s">
        <v>2</v>
      </c>
      <c r="M237" s="5" t="s">
        <v>651</v>
      </c>
      <c r="N237" s="5" t="s">
        <v>2</v>
      </c>
      <c r="O237" s="5" t="s">
        <v>2</v>
      </c>
      <c r="Q237" s="65"/>
      <c r="R237" s="65"/>
      <c r="S237" s="65"/>
      <c r="T237" s="65"/>
      <c r="V237" s="169">
        <f t="shared" si="6"/>
        <v>0</v>
      </c>
      <c r="W237" s="125"/>
    </row>
    <row r="238" spans="1:23" ht="15" customHeight="1" x14ac:dyDescent="0.25">
      <c r="A238" s="256"/>
      <c r="B238" s="302" t="s">
        <v>656</v>
      </c>
      <c r="C238" s="302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Q238" s="126"/>
      <c r="R238" s="126"/>
      <c r="S238" s="126"/>
      <c r="T238" s="126"/>
      <c r="V238" s="176"/>
      <c r="W238" s="125"/>
    </row>
    <row r="239" spans="1:23" ht="15" customHeight="1" x14ac:dyDescent="0.25">
      <c r="A239" s="262" t="s">
        <v>1399</v>
      </c>
      <c r="B239" s="97" t="s">
        <v>84</v>
      </c>
      <c r="C239" s="97" t="s">
        <v>684</v>
      </c>
      <c r="D239" s="5">
        <v>200</v>
      </c>
      <c r="E239" s="4">
        <v>7</v>
      </c>
      <c r="F239" s="3" t="s">
        <v>658</v>
      </c>
      <c r="G239" s="3" t="s">
        <v>645</v>
      </c>
      <c r="H239" s="3" t="s">
        <v>646</v>
      </c>
      <c r="I239" s="3" t="s">
        <v>2</v>
      </c>
      <c r="J239" s="3" t="s">
        <v>648</v>
      </c>
      <c r="K239" s="5" t="s">
        <v>2</v>
      </c>
      <c r="L239" s="5" t="s">
        <v>2</v>
      </c>
      <c r="M239" s="5" t="s">
        <v>651</v>
      </c>
      <c r="N239" s="5" t="s">
        <v>2</v>
      </c>
      <c r="O239" s="5" t="s">
        <v>2</v>
      </c>
      <c r="Q239" s="65"/>
      <c r="R239" s="65"/>
      <c r="S239" s="65"/>
      <c r="T239" s="65"/>
      <c r="V239" s="169">
        <f t="shared" ref="V239:V246" si="7">S239+T239+Q239+R239</f>
        <v>0</v>
      </c>
      <c r="W239" s="125"/>
    </row>
    <row r="240" spans="1:23" ht="15" customHeight="1" x14ac:dyDescent="0.25">
      <c r="A240" s="262" t="s">
        <v>1400</v>
      </c>
      <c r="B240" s="97" t="s">
        <v>84</v>
      </c>
      <c r="C240" s="97" t="s">
        <v>657</v>
      </c>
      <c r="D240" s="5">
        <v>150</v>
      </c>
      <c r="E240" s="4">
        <v>25</v>
      </c>
      <c r="F240" s="3" t="s">
        <v>658</v>
      </c>
      <c r="G240" s="3" t="s">
        <v>645</v>
      </c>
      <c r="H240" s="3" t="s">
        <v>646</v>
      </c>
      <c r="I240" s="3" t="s">
        <v>2</v>
      </c>
      <c r="J240" s="3" t="s">
        <v>648</v>
      </c>
      <c r="K240" s="5" t="s">
        <v>2</v>
      </c>
      <c r="L240" s="5" t="s">
        <v>2</v>
      </c>
      <c r="M240" s="5" t="s">
        <v>651</v>
      </c>
      <c r="N240" s="5" t="s">
        <v>2</v>
      </c>
      <c r="O240" s="5" t="s">
        <v>2</v>
      </c>
      <c r="Q240" s="65"/>
      <c r="R240" s="65"/>
      <c r="S240" s="65"/>
      <c r="T240" s="65"/>
      <c r="V240" s="169">
        <f t="shared" si="7"/>
        <v>0</v>
      </c>
      <c r="W240" s="125"/>
    </row>
    <row r="241" spans="1:23" ht="15" customHeight="1" x14ac:dyDescent="0.25">
      <c r="A241" s="262" t="s">
        <v>1401</v>
      </c>
      <c r="B241" s="97" t="s">
        <v>84</v>
      </c>
      <c r="C241" s="97" t="s">
        <v>700</v>
      </c>
      <c r="D241" s="5">
        <v>100</v>
      </c>
      <c r="E241" s="4">
        <v>15</v>
      </c>
      <c r="F241" s="3" t="s">
        <v>658</v>
      </c>
      <c r="G241" s="3" t="s">
        <v>645</v>
      </c>
      <c r="H241" s="3" t="s">
        <v>646</v>
      </c>
      <c r="I241" s="3" t="s">
        <v>2</v>
      </c>
      <c r="J241" s="3" t="s">
        <v>648</v>
      </c>
      <c r="K241" s="5" t="s">
        <v>2</v>
      </c>
      <c r="L241" s="5" t="s">
        <v>2</v>
      </c>
      <c r="M241" s="5" t="s">
        <v>651</v>
      </c>
      <c r="N241" s="5" t="s">
        <v>2</v>
      </c>
      <c r="O241" s="5" t="s">
        <v>2</v>
      </c>
      <c r="Q241" s="65"/>
      <c r="R241" s="65"/>
      <c r="S241" s="65"/>
      <c r="T241" s="65"/>
      <c r="V241" s="169">
        <f t="shared" si="7"/>
        <v>0</v>
      </c>
      <c r="W241" s="125"/>
    </row>
    <row r="242" spans="1:23" ht="15" customHeight="1" x14ac:dyDescent="0.25">
      <c r="A242" s="262" t="s">
        <v>1402</v>
      </c>
      <c r="B242" s="97" t="s">
        <v>84</v>
      </c>
      <c r="C242" s="97" t="s">
        <v>701</v>
      </c>
      <c r="D242" s="5">
        <v>80</v>
      </c>
      <c r="E242" s="4">
        <v>10</v>
      </c>
      <c r="F242" s="3" t="s">
        <v>658</v>
      </c>
      <c r="G242" s="3" t="s">
        <v>645</v>
      </c>
      <c r="H242" s="3" t="s">
        <v>646</v>
      </c>
      <c r="I242" s="3" t="s">
        <v>2</v>
      </c>
      <c r="J242" s="3" t="s">
        <v>648</v>
      </c>
      <c r="K242" s="5" t="s">
        <v>2</v>
      </c>
      <c r="L242" s="5" t="s">
        <v>2</v>
      </c>
      <c r="M242" s="5" t="s">
        <v>651</v>
      </c>
      <c r="N242" s="5" t="s">
        <v>2</v>
      </c>
      <c r="O242" s="5" t="s">
        <v>2</v>
      </c>
      <c r="Q242" s="65"/>
      <c r="R242" s="65"/>
      <c r="S242" s="65"/>
      <c r="T242" s="65"/>
      <c r="V242" s="169">
        <f t="shared" si="7"/>
        <v>0</v>
      </c>
      <c r="W242" s="125"/>
    </row>
    <row r="243" spans="1:23" ht="15" customHeight="1" x14ac:dyDescent="0.25">
      <c r="A243" s="262" t="s">
        <v>1403</v>
      </c>
      <c r="B243" s="97" t="s">
        <v>84</v>
      </c>
      <c r="C243" s="97" t="s">
        <v>728</v>
      </c>
      <c r="D243" s="5">
        <v>65</v>
      </c>
      <c r="E243" s="4">
        <v>10</v>
      </c>
      <c r="F243" s="3" t="s">
        <v>658</v>
      </c>
      <c r="G243" s="3" t="s">
        <v>645</v>
      </c>
      <c r="H243" s="3" t="s">
        <v>646</v>
      </c>
      <c r="I243" s="3" t="s">
        <v>2</v>
      </c>
      <c r="J243" s="3" t="s">
        <v>648</v>
      </c>
      <c r="K243" s="5" t="s">
        <v>2</v>
      </c>
      <c r="L243" s="5" t="s">
        <v>2</v>
      </c>
      <c r="M243" s="5" t="s">
        <v>651</v>
      </c>
      <c r="N243" s="5" t="s">
        <v>2</v>
      </c>
      <c r="O243" s="5" t="s">
        <v>2</v>
      </c>
      <c r="Q243" s="65"/>
      <c r="R243" s="65"/>
      <c r="S243" s="65"/>
      <c r="T243" s="65"/>
      <c r="V243" s="169">
        <f t="shared" si="7"/>
        <v>0</v>
      </c>
      <c r="W243" s="125"/>
    </row>
    <row r="244" spans="1:23" ht="15" customHeight="1" x14ac:dyDescent="0.25">
      <c r="A244" s="262" t="s">
        <v>1404</v>
      </c>
      <c r="B244" s="97" t="s">
        <v>84</v>
      </c>
      <c r="C244" s="97" t="s">
        <v>740</v>
      </c>
      <c r="D244" s="5">
        <v>40</v>
      </c>
      <c r="E244" s="4">
        <v>15</v>
      </c>
      <c r="F244" s="3" t="s">
        <v>658</v>
      </c>
      <c r="G244" s="3" t="s">
        <v>645</v>
      </c>
      <c r="H244" s="3" t="s">
        <v>646</v>
      </c>
      <c r="I244" s="3" t="s">
        <v>2</v>
      </c>
      <c r="J244" s="3" t="s">
        <v>648</v>
      </c>
      <c r="K244" s="5" t="s">
        <v>2</v>
      </c>
      <c r="L244" s="5" t="s">
        <v>2</v>
      </c>
      <c r="M244" s="5" t="s">
        <v>651</v>
      </c>
      <c r="N244" s="5" t="s">
        <v>2</v>
      </c>
      <c r="O244" s="5" t="s">
        <v>2</v>
      </c>
      <c r="Q244" s="65"/>
      <c r="R244" s="65"/>
      <c r="S244" s="65"/>
      <c r="T244" s="65"/>
      <c r="V244" s="169">
        <f t="shared" si="7"/>
        <v>0</v>
      </c>
      <c r="W244" s="125"/>
    </row>
    <row r="245" spans="1:23" ht="15" customHeight="1" x14ac:dyDescent="0.25">
      <c r="A245" s="262" t="s">
        <v>1405</v>
      </c>
      <c r="B245" s="97" t="s">
        <v>84</v>
      </c>
      <c r="C245" s="97" t="s">
        <v>750</v>
      </c>
      <c r="D245" s="5">
        <v>32</v>
      </c>
      <c r="E245" s="4">
        <v>4</v>
      </c>
      <c r="F245" s="3" t="s">
        <v>658</v>
      </c>
      <c r="G245" s="3" t="s">
        <v>645</v>
      </c>
      <c r="H245" s="3" t="s">
        <v>799</v>
      </c>
      <c r="I245" s="3" t="s">
        <v>2</v>
      </c>
      <c r="J245" s="3" t="s">
        <v>648</v>
      </c>
      <c r="K245" s="5" t="s">
        <v>2</v>
      </c>
      <c r="L245" s="5" t="s">
        <v>2</v>
      </c>
      <c r="M245" s="5" t="s">
        <v>651</v>
      </c>
      <c r="N245" s="5" t="s">
        <v>2</v>
      </c>
      <c r="O245" s="5" t="s">
        <v>2</v>
      </c>
      <c r="Q245" s="65"/>
      <c r="R245" s="65"/>
      <c r="S245" s="65"/>
      <c r="T245" s="65"/>
      <c r="V245" s="169">
        <f t="shared" si="7"/>
        <v>0</v>
      </c>
      <c r="W245" s="125"/>
    </row>
    <row r="246" spans="1:23" ht="15" customHeight="1" x14ac:dyDescent="0.25">
      <c r="A246" s="262" t="s">
        <v>1406</v>
      </c>
      <c r="B246" s="97" t="s">
        <v>84</v>
      </c>
      <c r="C246" s="97" t="s">
        <v>702</v>
      </c>
      <c r="D246" s="5">
        <v>25</v>
      </c>
      <c r="E246" s="4">
        <v>6</v>
      </c>
      <c r="F246" s="3" t="s">
        <v>658</v>
      </c>
      <c r="G246" s="3" t="s">
        <v>645</v>
      </c>
      <c r="H246" s="3" t="s">
        <v>646</v>
      </c>
      <c r="I246" s="3" t="s">
        <v>2</v>
      </c>
      <c r="J246" s="3" t="s">
        <v>648</v>
      </c>
      <c r="K246" s="5" t="s">
        <v>2</v>
      </c>
      <c r="L246" s="5" t="s">
        <v>2</v>
      </c>
      <c r="M246" s="5" t="s">
        <v>651</v>
      </c>
      <c r="N246" s="5" t="s">
        <v>2</v>
      </c>
      <c r="O246" s="5" t="s">
        <v>2</v>
      </c>
      <c r="Q246" s="65"/>
      <c r="R246" s="65"/>
      <c r="S246" s="65"/>
      <c r="T246" s="65"/>
      <c r="V246" s="169">
        <f t="shared" si="7"/>
        <v>0</v>
      </c>
      <c r="W246" s="125"/>
    </row>
    <row r="247" spans="1:23" ht="15" customHeight="1" x14ac:dyDescent="0.25">
      <c r="A247" s="256"/>
      <c r="B247" s="302" t="s">
        <v>662</v>
      </c>
      <c r="C247" s="302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Q247" s="126"/>
      <c r="R247" s="126"/>
      <c r="S247" s="126"/>
      <c r="T247" s="126"/>
      <c r="V247" s="176"/>
      <c r="W247" s="125"/>
    </row>
    <row r="248" spans="1:23" ht="15" customHeight="1" x14ac:dyDescent="0.25">
      <c r="A248" s="262" t="s">
        <v>1407</v>
      </c>
      <c r="B248" s="97" t="s">
        <v>663</v>
      </c>
      <c r="C248" s="97" t="s">
        <v>685</v>
      </c>
      <c r="D248" s="3" t="s">
        <v>686</v>
      </c>
      <c r="E248" s="4">
        <v>1</v>
      </c>
      <c r="F248" s="3" t="s">
        <v>658</v>
      </c>
      <c r="G248" s="3" t="s">
        <v>645</v>
      </c>
      <c r="H248" s="3" t="s">
        <v>646</v>
      </c>
      <c r="I248" s="3" t="s">
        <v>2</v>
      </c>
      <c r="J248" s="3" t="s">
        <v>648</v>
      </c>
      <c r="K248" s="5" t="s">
        <v>2</v>
      </c>
      <c r="L248" s="5" t="s">
        <v>2</v>
      </c>
      <c r="M248" s="5" t="s">
        <v>651</v>
      </c>
      <c r="N248" s="5" t="s">
        <v>2</v>
      </c>
      <c r="O248" s="5" t="s">
        <v>2</v>
      </c>
      <c r="Q248" s="65"/>
      <c r="R248" s="65"/>
      <c r="S248" s="65"/>
      <c r="T248" s="65"/>
      <c r="V248" s="169">
        <f>S248+T248+Q248+R248</f>
        <v>0</v>
      </c>
      <c r="W248" s="125"/>
    </row>
    <row r="249" spans="1:23" ht="15" customHeight="1" x14ac:dyDescent="0.25">
      <c r="A249" s="262" t="s">
        <v>1408</v>
      </c>
      <c r="B249" s="97" t="s">
        <v>663</v>
      </c>
      <c r="C249" s="97" t="s">
        <v>664</v>
      </c>
      <c r="D249" s="3" t="s">
        <v>665</v>
      </c>
      <c r="E249" s="4">
        <v>1</v>
      </c>
      <c r="F249" s="3" t="s">
        <v>658</v>
      </c>
      <c r="G249" s="3" t="s">
        <v>645</v>
      </c>
      <c r="H249" s="3" t="s">
        <v>646</v>
      </c>
      <c r="I249" s="3" t="s">
        <v>2</v>
      </c>
      <c r="J249" s="3" t="s">
        <v>648</v>
      </c>
      <c r="K249" s="5" t="s">
        <v>2</v>
      </c>
      <c r="L249" s="5" t="s">
        <v>2</v>
      </c>
      <c r="M249" s="5" t="s">
        <v>651</v>
      </c>
      <c r="N249" s="5" t="s">
        <v>2</v>
      </c>
      <c r="O249" s="5" t="s">
        <v>2</v>
      </c>
      <c r="Q249" s="65"/>
      <c r="R249" s="65"/>
      <c r="S249" s="65"/>
      <c r="T249" s="65"/>
      <c r="V249" s="169">
        <f>S249+T249+Q249+R249</f>
        <v>0</v>
      </c>
      <c r="W249" s="125"/>
    </row>
    <row r="250" spans="1:23" ht="15" customHeight="1" x14ac:dyDescent="0.25">
      <c r="A250" s="262" t="s">
        <v>1409</v>
      </c>
      <c r="B250" s="97" t="s">
        <v>663</v>
      </c>
      <c r="C250" s="97" t="s">
        <v>708</v>
      </c>
      <c r="D250" s="3" t="s">
        <v>709</v>
      </c>
      <c r="E250" s="4">
        <v>2</v>
      </c>
      <c r="F250" s="3" t="s">
        <v>658</v>
      </c>
      <c r="G250" s="3" t="s">
        <v>645</v>
      </c>
      <c r="H250" s="3" t="s">
        <v>646</v>
      </c>
      <c r="I250" s="3" t="s">
        <v>2</v>
      </c>
      <c r="J250" s="3" t="s">
        <v>648</v>
      </c>
      <c r="K250" s="5" t="s">
        <v>2</v>
      </c>
      <c r="L250" s="5" t="s">
        <v>2</v>
      </c>
      <c r="M250" s="5" t="s">
        <v>651</v>
      </c>
      <c r="N250" s="5" t="s">
        <v>2</v>
      </c>
      <c r="O250" s="5" t="s">
        <v>2</v>
      </c>
      <c r="Q250" s="65"/>
      <c r="R250" s="65"/>
      <c r="S250" s="65"/>
      <c r="T250" s="65"/>
      <c r="V250" s="169">
        <f>S250+T250+Q250+R250</f>
        <v>0</v>
      </c>
      <c r="W250" s="125"/>
    </row>
    <row r="251" spans="1:23" ht="15" customHeight="1" x14ac:dyDescent="0.25">
      <c r="A251" s="262" t="s">
        <v>1410</v>
      </c>
      <c r="B251" s="97" t="s">
        <v>663</v>
      </c>
      <c r="C251" s="97" t="s">
        <v>800</v>
      </c>
      <c r="D251" s="3" t="s">
        <v>743</v>
      </c>
      <c r="E251" s="4">
        <v>2</v>
      </c>
      <c r="F251" s="3" t="s">
        <v>658</v>
      </c>
      <c r="G251" s="3" t="s">
        <v>645</v>
      </c>
      <c r="H251" s="3" t="s">
        <v>646</v>
      </c>
      <c r="I251" s="3" t="s">
        <v>2</v>
      </c>
      <c r="J251" s="3" t="s">
        <v>648</v>
      </c>
      <c r="K251" s="5" t="s">
        <v>2</v>
      </c>
      <c r="L251" s="5" t="s">
        <v>2</v>
      </c>
      <c r="M251" s="5" t="s">
        <v>651</v>
      </c>
      <c r="N251" s="5" t="s">
        <v>2</v>
      </c>
      <c r="O251" s="5" t="s">
        <v>2</v>
      </c>
      <c r="Q251" s="65"/>
      <c r="R251" s="65"/>
      <c r="S251" s="65"/>
      <c r="T251" s="65"/>
      <c r="V251" s="169">
        <f>S251+T251+Q251+R251</f>
        <v>0</v>
      </c>
      <c r="W251" s="125"/>
    </row>
    <row r="252" spans="1:23" ht="15" customHeight="1" x14ac:dyDescent="0.25">
      <c r="A252" s="262" t="s">
        <v>1411</v>
      </c>
      <c r="B252" s="97" t="s">
        <v>663</v>
      </c>
      <c r="C252" s="97" t="s">
        <v>801</v>
      </c>
      <c r="D252" s="3" t="s">
        <v>802</v>
      </c>
      <c r="E252" s="4">
        <v>2</v>
      </c>
      <c r="F252" s="3" t="s">
        <v>658</v>
      </c>
      <c r="G252" s="3" t="s">
        <v>645</v>
      </c>
      <c r="H252" s="3" t="s">
        <v>646</v>
      </c>
      <c r="I252" s="3" t="s">
        <v>2</v>
      </c>
      <c r="J252" s="3" t="s">
        <v>648</v>
      </c>
      <c r="K252" s="5" t="s">
        <v>2</v>
      </c>
      <c r="L252" s="5" t="s">
        <v>2</v>
      </c>
      <c r="M252" s="5" t="s">
        <v>651</v>
      </c>
      <c r="N252" s="5" t="s">
        <v>2</v>
      </c>
      <c r="O252" s="5" t="s">
        <v>2</v>
      </c>
      <c r="Q252" s="65"/>
      <c r="R252" s="65"/>
      <c r="S252" s="65"/>
      <c r="T252" s="65"/>
      <c r="V252" s="169">
        <f>S252+T252+Q252+R252</f>
        <v>0</v>
      </c>
      <c r="W252" s="125"/>
    </row>
    <row r="253" spans="1:23" ht="15" customHeight="1" x14ac:dyDescent="0.25">
      <c r="A253" s="256"/>
      <c r="B253" s="302" t="s">
        <v>788</v>
      </c>
      <c r="C253" s="302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Q253" s="126"/>
      <c r="R253" s="126"/>
      <c r="S253" s="126"/>
      <c r="T253" s="126"/>
      <c r="V253" s="176"/>
      <c r="W253" s="125"/>
    </row>
    <row r="254" spans="1:23" ht="15" customHeight="1" x14ac:dyDescent="0.25">
      <c r="A254" s="262" t="s">
        <v>1412</v>
      </c>
      <c r="B254" s="97" t="s">
        <v>713</v>
      </c>
      <c r="C254" s="97" t="s">
        <v>803</v>
      </c>
      <c r="D254" s="5">
        <v>40</v>
      </c>
      <c r="E254" s="4">
        <v>2</v>
      </c>
      <c r="F254" s="3" t="s">
        <v>658</v>
      </c>
      <c r="G254" s="3" t="s">
        <v>645</v>
      </c>
      <c r="H254" s="3" t="s">
        <v>799</v>
      </c>
      <c r="I254" s="3" t="s">
        <v>2</v>
      </c>
      <c r="J254" s="3" t="s">
        <v>648</v>
      </c>
      <c r="K254" s="5" t="s">
        <v>2</v>
      </c>
      <c r="L254" s="5" t="s">
        <v>2</v>
      </c>
      <c r="M254" s="5" t="s">
        <v>651</v>
      </c>
      <c r="N254" s="5" t="s">
        <v>2</v>
      </c>
      <c r="O254" s="5" t="s">
        <v>2</v>
      </c>
      <c r="Q254" s="65"/>
      <c r="R254" s="65"/>
      <c r="S254" s="65"/>
      <c r="T254" s="65"/>
      <c r="V254" s="169">
        <f>S254+T254+Q254+R254</f>
        <v>0</v>
      </c>
      <c r="W254" s="125"/>
    </row>
    <row r="255" spans="1:23" ht="15" customHeight="1" x14ac:dyDescent="0.25">
      <c r="A255" s="262" t="s">
        <v>1413</v>
      </c>
      <c r="B255" s="97" t="s">
        <v>713</v>
      </c>
      <c r="C255" s="97" t="s">
        <v>804</v>
      </c>
      <c r="D255" s="5">
        <v>32</v>
      </c>
      <c r="E255" s="4">
        <v>2</v>
      </c>
      <c r="F255" s="3" t="s">
        <v>658</v>
      </c>
      <c r="G255" s="3" t="s">
        <v>645</v>
      </c>
      <c r="H255" s="3" t="s">
        <v>799</v>
      </c>
      <c r="I255" s="3" t="s">
        <v>2</v>
      </c>
      <c r="J255" s="3" t="s">
        <v>648</v>
      </c>
      <c r="K255" s="5" t="s">
        <v>2</v>
      </c>
      <c r="L255" s="5" t="s">
        <v>2</v>
      </c>
      <c r="M255" s="5" t="s">
        <v>651</v>
      </c>
      <c r="N255" s="5" t="s">
        <v>2</v>
      </c>
      <c r="O255" s="5" t="s">
        <v>2</v>
      </c>
      <c r="Q255" s="65"/>
      <c r="R255" s="65"/>
      <c r="S255" s="65"/>
      <c r="T255" s="65"/>
      <c r="V255" s="169">
        <f>S255+T255+Q255+R255</f>
        <v>0</v>
      </c>
      <c r="W255" s="125"/>
    </row>
    <row r="256" spans="1:23" ht="15" customHeight="1" x14ac:dyDescent="0.25">
      <c r="A256" s="256"/>
      <c r="B256" s="302" t="s">
        <v>671</v>
      </c>
      <c r="C256" s="302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Q256" s="126"/>
      <c r="R256" s="126"/>
      <c r="S256" s="126"/>
      <c r="T256" s="126"/>
      <c r="V256" s="176"/>
      <c r="W256" s="125"/>
    </row>
    <row r="257" spans="1:23" ht="15" customHeight="1" x14ac:dyDescent="0.25">
      <c r="A257" s="262" t="s">
        <v>1414</v>
      </c>
      <c r="B257" s="97" t="s">
        <v>671</v>
      </c>
      <c r="C257" s="97" t="s">
        <v>672</v>
      </c>
      <c r="D257" s="5">
        <v>150</v>
      </c>
      <c r="E257" s="4">
        <v>2</v>
      </c>
      <c r="F257" s="3" t="s">
        <v>658</v>
      </c>
      <c r="G257" s="3" t="s">
        <v>645</v>
      </c>
      <c r="H257" s="3" t="s">
        <v>646</v>
      </c>
      <c r="I257" s="3" t="s">
        <v>2</v>
      </c>
      <c r="J257" s="3" t="s">
        <v>648</v>
      </c>
      <c r="K257" s="5" t="s">
        <v>2</v>
      </c>
      <c r="L257" s="5" t="s">
        <v>2</v>
      </c>
      <c r="M257" s="5" t="s">
        <v>651</v>
      </c>
      <c r="N257" s="5" t="s">
        <v>2</v>
      </c>
      <c r="O257" s="5" t="s">
        <v>2</v>
      </c>
      <c r="Q257" s="65"/>
      <c r="R257" s="65"/>
      <c r="S257" s="65"/>
      <c r="T257" s="65"/>
      <c r="V257" s="169">
        <f>S257+T257+Q257+R257</f>
        <v>0</v>
      </c>
      <c r="W257" s="125"/>
    </row>
    <row r="258" spans="1:23" ht="15" customHeight="1" x14ac:dyDescent="0.25">
      <c r="A258" s="256"/>
      <c r="B258" s="302" t="s">
        <v>674</v>
      </c>
      <c r="C258" s="302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Q258" s="126"/>
      <c r="R258" s="126"/>
      <c r="S258" s="126"/>
      <c r="T258" s="126"/>
      <c r="V258" s="176"/>
      <c r="W258" s="125"/>
    </row>
    <row r="259" spans="1:23" ht="15" customHeight="1" x14ac:dyDescent="0.25">
      <c r="A259" s="262" t="s">
        <v>1415</v>
      </c>
      <c r="B259" s="97" t="s">
        <v>675</v>
      </c>
      <c r="C259" s="97" t="s">
        <v>676</v>
      </c>
      <c r="D259" s="5">
        <v>150</v>
      </c>
      <c r="E259" s="4">
        <v>2</v>
      </c>
      <c r="F259" s="3" t="s">
        <v>658</v>
      </c>
      <c r="G259" s="3" t="s">
        <v>645</v>
      </c>
      <c r="H259" s="3" t="s">
        <v>646</v>
      </c>
      <c r="I259" s="3" t="s">
        <v>2</v>
      </c>
      <c r="J259" s="3" t="s">
        <v>648</v>
      </c>
      <c r="K259" s="5" t="s">
        <v>2</v>
      </c>
      <c r="L259" s="5" t="s">
        <v>2</v>
      </c>
      <c r="M259" s="5" t="s">
        <v>651</v>
      </c>
      <c r="N259" s="5" t="s">
        <v>2</v>
      </c>
      <c r="O259" s="5" t="s">
        <v>2</v>
      </c>
      <c r="Q259" s="65"/>
      <c r="R259" s="65"/>
      <c r="S259" s="65"/>
      <c r="T259" s="65"/>
      <c r="V259" s="169">
        <f>S259+T259+Q259+R259</f>
        <v>0</v>
      </c>
      <c r="W259" s="125"/>
    </row>
    <row r="260" spans="1:23" ht="15" customHeight="1" x14ac:dyDescent="0.25">
      <c r="A260" s="262" t="s">
        <v>1416</v>
      </c>
      <c r="B260" s="97" t="s">
        <v>675</v>
      </c>
      <c r="C260" s="97" t="s">
        <v>723</v>
      </c>
      <c r="D260" s="5">
        <v>80</v>
      </c>
      <c r="E260" s="4">
        <v>2</v>
      </c>
      <c r="F260" s="3" t="s">
        <v>658</v>
      </c>
      <c r="G260" s="3" t="s">
        <v>645</v>
      </c>
      <c r="H260" s="3" t="s">
        <v>646</v>
      </c>
      <c r="I260" s="3" t="s">
        <v>2</v>
      </c>
      <c r="J260" s="3" t="s">
        <v>648</v>
      </c>
      <c r="K260" s="5" t="s">
        <v>2</v>
      </c>
      <c r="L260" s="5" t="s">
        <v>2</v>
      </c>
      <c r="M260" s="5" t="s">
        <v>651</v>
      </c>
      <c r="N260" s="5" t="s">
        <v>2</v>
      </c>
      <c r="O260" s="5" t="s">
        <v>2</v>
      </c>
      <c r="Q260" s="65"/>
      <c r="R260" s="65"/>
      <c r="S260" s="65"/>
      <c r="T260" s="65"/>
      <c r="V260" s="169">
        <f>S260+T260+Q260+R260</f>
        <v>0</v>
      </c>
      <c r="W260" s="125"/>
    </row>
    <row r="261" spans="1:23" ht="15" customHeight="1" x14ac:dyDescent="0.25">
      <c r="A261" s="256"/>
      <c r="B261" s="302" t="s">
        <v>678</v>
      </c>
      <c r="C261" s="302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Q261" s="126"/>
      <c r="R261" s="126"/>
      <c r="S261" s="126"/>
      <c r="T261" s="126"/>
      <c r="V261" s="176"/>
      <c r="W261" s="125"/>
    </row>
    <row r="262" spans="1:23" ht="15" customHeight="1" x14ac:dyDescent="0.25">
      <c r="A262" s="262" t="s">
        <v>1417</v>
      </c>
      <c r="B262" s="97" t="s">
        <v>675</v>
      </c>
      <c r="C262" s="97" t="s">
        <v>805</v>
      </c>
      <c r="D262" s="5">
        <v>250</v>
      </c>
      <c r="E262" s="4">
        <v>2</v>
      </c>
      <c r="F262" s="3" t="s">
        <v>658</v>
      </c>
      <c r="G262" s="3" t="s">
        <v>645</v>
      </c>
      <c r="H262" s="3" t="s">
        <v>646</v>
      </c>
      <c r="I262" s="3" t="s">
        <v>2</v>
      </c>
      <c r="J262" s="3" t="s">
        <v>648</v>
      </c>
      <c r="K262" s="5" t="s">
        <v>2</v>
      </c>
      <c r="L262" s="5" t="s">
        <v>2</v>
      </c>
      <c r="M262" s="5" t="s">
        <v>651</v>
      </c>
      <c r="N262" s="5" t="s">
        <v>2</v>
      </c>
      <c r="O262" s="5" t="s">
        <v>2</v>
      </c>
      <c r="Q262" s="65"/>
      <c r="R262" s="65"/>
      <c r="S262" s="65"/>
      <c r="T262" s="65"/>
      <c r="V262" s="169">
        <f>S262+T262+Q262+R262</f>
        <v>0</v>
      </c>
      <c r="W262" s="125"/>
    </row>
    <row r="263" spans="1:23" ht="15" customHeight="1" x14ac:dyDescent="0.25">
      <c r="A263" s="262" t="s">
        <v>1418</v>
      </c>
      <c r="B263" s="97" t="s">
        <v>675</v>
      </c>
      <c r="C263" s="97" t="s">
        <v>679</v>
      </c>
      <c r="D263" s="3" t="s">
        <v>665</v>
      </c>
      <c r="E263" s="4">
        <v>2</v>
      </c>
      <c r="F263" s="3" t="s">
        <v>658</v>
      </c>
      <c r="G263" s="3" t="s">
        <v>645</v>
      </c>
      <c r="H263" s="3" t="s">
        <v>646</v>
      </c>
      <c r="I263" s="3" t="s">
        <v>2</v>
      </c>
      <c r="J263" s="3" t="s">
        <v>648</v>
      </c>
      <c r="K263" s="5" t="s">
        <v>2</v>
      </c>
      <c r="L263" s="5" t="s">
        <v>2</v>
      </c>
      <c r="M263" s="5" t="s">
        <v>651</v>
      </c>
      <c r="N263" s="5" t="s">
        <v>2</v>
      </c>
      <c r="O263" s="5" t="s">
        <v>2</v>
      </c>
      <c r="Q263" s="65"/>
      <c r="R263" s="65"/>
      <c r="S263" s="65"/>
      <c r="T263" s="65"/>
      <c r="V263" s="169">
        <f>S263+T263+Q263+R263</f>
        <v>0</v>
      </c>
      <c r="W263" s="125"/>
    </row>
    <row r="264" spans="1:23" s="100" customFormat="1" ht="15" customHeight="1" x14ac:dyDescent="0.25">
      <c r="A264" s="258"/>
      <c r="V264" s="173"/>
    </row>
    <row r="265" spans="1:23" ht="15" customHeight="1" x14ac:dyDescent="0.25">
      <c r="S265" s="310" t="s">
        <v>632</v>
      </c>
      <c r="T265" s="311"/>
      <c r="V265" s="312" t="s">
        <v>3</v>
      </c>
    </row>
    <row r="266" spans="1:23" ht="15" customHeight="1" x14ac:dyDescent="0.25">
      <c r="A266" s="106"/>
      <c r="B266" s="106" t="s">
        <v>5</v>
      </c>
      <c r="C266" s="141" t="s">
        <v>6</v>
      </c>
      <c r="D266" s="98" t="s">
        <v>867</v>
      </c>
      <c r="E266" s="98" t="s">
        <v>868</v>
      </c>
      <c r="F266" s="98" t="s">
        <v>625</v>
      </c>
      <c r="G266" s="98" t="s">
        <v>544</v>
      </c>
      <c r="H266" s="98" t="s">
        <v>869</v>
      </c>
      <c r="I266" s="98" t="s">
        <v>870</v>
      </c>
      <c r="J266" s="98"/>
      <c r="K266" s="98"/>
      <c r="L266" s="98"/>
      <c r="M266" s="98"/>
      <c r="N266" s="98"/>
      <c r="O266" s="98"/>
      <c r="P266" s="98"/>
      <c r="Q266" s="98"/>
      <c r="R266" s="98"/>
      <c r="S266" s="142" t="s">
        <v>12</v>
      </c>
      <c r="T266" s="142" t="s">
        <v>13</v>
      </c>
      <c r="V266" s="313"/>
    </row>
    <row r="267" spans="1:23" ht="15" customHeight="1" x14ac:dyDescent="0.25">
      <c r="A267" s="61"/>
      <c r="B267" s="118" t="s">
        <v>871</v>
      </c>
      <c r="C267" s="61"/>
      <c r="D267" s="62"/>
      <c r="E267" s="143"/>
      <c r="F267" s="143"/>
      <c r="G267" s="143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144"/>
      <c r="T267" s="144"/>
      <c r="V267" s="178"/>
    </row>
    <row r="268" spans="1:23" ht="15" customHeight="1" x14ac:dyDescent="0.25">
      <c r="A268" s="145"/>
      <c r="B268" s="145" t="s">
        <v>872</v>
      </c>
      <c r="C268" s="146"/>
      <c r="D268" s="146"/>
      <c r="E268" s="146"/>
      <c r="F268" s="146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R268" s="146"/>
      <c r="S268" s="120"/>
      <c r="T268" s="120"/>
      <c r="V268" s="179"/>
    </row>
    <row r="269" spans="1:23" ht="15" customHeight="1" x14ac:dyDescent="0.25">
      <c r="A269" s="260" t="s">
        <v>1419</v>
      </c>
      <c r="B269" s="160" t="s">
        <v>873</v>
      </c>
      <c r="C269" s="160"/>
      <c r="D269" s="161"/>
      <c r="E269" s="161" t="s">
        <v>874</v>
      </c>
      <c r="F269" s="162">
        <v>20</v>
      </c>
      <c r="G269" s="161" t="s">
        <v>606</v>
      </c>
      <c r="H269" s="162">
        <v>16</v>
      </c>
      <c r="I269" s="161" t="s">
        <v>875</v>
      </c>
      <c r="J269" s="162"/>
      <c r="K269" s="161"/>
      <c r="L269" s="162"/>
      <c r="M269" s="161"/>
      <c r="N269" s="162"/>
      <c r="O269" s="161"/>
      <c r="P269" s="162"/>
      <c r="Q269" s="161"/>
      <c r="R269" s="162"/>
      <c r="S269" s="183"/>
      <c r="T269" s="65"/>
      <c r="V269" s="169">
        <f>S269+T269</f>
        <v>0</v>
      </c>
    </row>
    <row r="270" spans="1:23" ht="15" customHeight="1" x14ac:dyDescent="0.25">
      <c r="A270" s="260" t="s">
        <v>1420</v>
      </c>
      <c r="B270" s="160" t="s">
        <v>873</v>
      </c>
      <c r="C270" s="160"/>
      <c r="D270" s="161"/>
      <c r="E270" s="161" t="s">
        <v>874</v>
      </c>
      <c r="F270" s="162">
        <v>15</v>
      </c>
      <c r="G270" s="161" t="s">
        <v>606</v>
      </c>
      <c r="H270" s="162">
        <v>16</v>
      </c>
      <c r="I270" s="161" t="s">
        <v>875</v>
      </c>
      <c r="J270" s="162"/>
      <c r="K270" s="161"/>
      <c r="L270" s="162"/>
      <c r="M270" s="161"/>
      <c r="N270" s="162"/>
      <c r="O270" s="161"/>
      <c r="P270" s="162"/>
      <c r="Q270" s="161"/>
      <c r="R270" s="162"/>
      <c r="S270" s="183"/>
      <c r="T270" s="65"/>
      <c r="V270" s="169">
        <f t="shared" ref="V270:V333" si="8">S270+T270</f>
        <v>0</v>
      </c>
    </row>
    <row r="271" spans="1:23" ht="15" customHeight="1" x14ac:dyDescent="0.25">
      <c r="A271" s="260" t="s">
        <v>1421</v>
      </c>
      <c r="B271" s="160" t="s">
        <v>876</v>
      </c>
      <c r="C271" s="160"/>
      <c r="D271" s="161"/>
      <c r="E271" s="161" t="s">
        <v>874</v>
      </c>
      <c r="F271" s="162">
        <v>80</v>
      </c>
      <c r="G271" s="161" t="s">
        <v>606</v>
      </c>
      <c r="H271" s="162">
        <v>16</v>
      </c>
      <c r="I271" s="161" t="s">
        <v>877</v>
      </c>
      <c r="J271" s="162"/>
      <c r="K271" s="161"/>
      <c r="L271" s="162"/>
      <c r="M271" s="161"/>
      <c r="N271" s="162"/>
      <c r="O271" s="161"/>
      <c r="P271" s="162"/>
      <c r="Q271" s="161"/>
      <c r="R271" s="162"/>
      <c r="S271" s="183"/>
      <c r="T271" s="65"/>
      <c r="V271" s="169">
        <f t="shared" si="8"/>
        <v>0</v>
      </c>
    </row>
    <row r="272" spans="1:23" ht="15" customHeight="1" x14ac:dyDescent="0.25">
      <c r="A272" s="260" t="s">
        <v>1422</v>
      </c>
      <c r="B272" s="160" t="s">
        <v>876</v>
      </c>
      <c r="C272" s="160"/>
      <c r="D272" s="161"/>
      <c r="E272" s="161" t="s">
        <v>874</v>
      </c>
      <c r="F272" s="162">
        <v>80</v>
      </c>
      <c r="G272" s="161" t="s">
        <v>606</v>
      </c>
      <c r="H272" s="162">
        <v>16</v>
      </c>
      <c r="I272" s="161" t="s">
        <v>877</v>
      </c>
      <c r="J272" s="162"/>
      <c r="K272" s="161"/>
      <c r="L272" s="162"/>
      <c r="M272" s="161"/>
      <c r="N272" s="162"/>
      <c r="O272" s="161"/>
      <c r="P272" s="162"/>
      <c r="Q272" s="161"/>
      <c r="R272" s="162"/>
      <c r="S272" s="183"/>
      <c r="T272" s="65"/>
      <c r="V272" s="169">
        <f t="shared" si="8"/>
        <v>0</v>
      </c>
    </row>
    <row r="273" spans="1:22" ht="15" customHeight="1" x14ac:dyDescent="0.25">
      <c r="A273" s="260" t="s">
        <v>1423</v>
      </c>
      <c r="B273" s="160" t="s">
        <v>878</v>
      </c>
      <c r="C273" s="160" t="s">
        <v>879</v>
      </c>
      <c r="D273" s="161"/>
      <c r="E273" s="161" t="s">
        <v>2</v>
      </c>
      <c r="F273" s="162" t="s">
        <v>880</v>
      </c>
      <c r="G273" s="161" t="s">
        <v>606</v>
      </c>
      <c r="H273" s="161" t="s">
        <v>2</v>
      </c>
      <c r="I273" s="161" t="s">
        <v>875</v>
      </c>
      <c r="J273" s="161"/>
      <c r="K273" s="161"/>
      <c r="L273" s="161"/>
      <c r="M273" s="161"/>
      <c r="N273" s="161"/>
      <c r="O273" s="161"/>
      <c r="P273" s="161"/>
      <c r="Q273" s="161"/>
      <c r="R273" s="161"/>
      <c r="S273" s="183"/>
      <c r="T273" s="65"/>
      <c r="V273" s="169">
        <f t="shared" si="8"/>
        <v>0</v>
      </c>
    </row>
    <row r="274" spans="1:22" ht="15" customHeight="1" x14ac:dyDescent="0.25">
      <c r="A274" s="260" t="s">
        <v>1424</v>
      </c>
      <c r="B274" s="160" t="s">
        <v>881</v>
      </c>
      <c r="C274" s="160"/>
      <c r="D274" s="161"/>
      <c r="E274" s="161" t="s">
        <v>2</v>
      </c>
      <c r="F274" s="161" t="s">
        <v>2</v>
      </c>
      <c r="G274" s="161" t="s">
        <v>2</v>
      </c>
      <c r="H274" s="161" t="s">
        <v>2</v>
      </c>
      <c r="I274" s="162" t="s">
        <v>2</v>
      </c>
      <c r="J274" s="161"/>
      <c r="K274" s="162"/>
      <c r="L274" s="161"/>
      <c r="M274" s="162"/>
      <c r="N274" s="161"/>
      <c r="O274" s="162"/>
      <c r="P274" s="161"/>
      <c r="Q274" s="162"/>
      <c r="R274" s="161"/>
      <c r="S274" s="183"/>
      <c r="T274" s="65"/>
      <c r="V274" s="169">
        <f t="shared" si="8"/>
        <v>0</v>
      </c>
    </row>
    <row r="275" spans="1:22" ht="15" customHeight="1" x14ac:dyDescent="0.25">
      <c r="A275" s="260" t="s">
        <v>1425</v>
      </c>
      <c r="B275" s="160" t="s">
        <v>878</v>
      </c>
      <c r="C275" s="160" t="s">
        <v>879</v>
      </c>
      <c r="D275" s="161"/>
      <c r="E275" s="161" t="s">
        <v>2</v>
      </c>
      <c r="F275" s="162" t="s">
        <v>880</v>
      </c>
      <c r="G275" s="161" t="s">
        <v>606</v>
      </c>
      <c r="H275" s="161" t="s">
        <v>2</v>
      </c>
      <c r="I275" s="161" t="s">
        <v>875</v>
      </c>
      <c r="J275" s="161"/>
      <c r="K275" s="161"/>
      <c r="L275" s="161"/>
      <c r="M275" s="161"/>
      <c r="N275" s="161"/>
      <c r="O275" s="161"/>
      <c r="P275" s="161"/>
      <c r="Q275" s="161"/>
      <c r="R275" s="161"/>
      <c r="S275" s="183"/>
      <c r="T275" s="65"/>
      <c r="V275" s="169">
        <f t="shared" si="8"/>
        <v>0</v>
      </c>
    </row>
    <row r="276" spans="1:22" ht="15" customHeight="1" x14ac:dyDescent="0.25">
      <c r="A276" s="260" t="s">
        <v>1426</v>
      </c>
      <c r="B276" s="160" t="s">
        <v>881</v>
      </c>
      <c r="C276" s="160"/>
      <c r="D276" s="161"/>
      <c r="E276" s="161" t="s">
        <v>2</v>
      </c>
      <c r="F276" s="161" t="s">
        <v>2</v>
      </c>
      <c r="G276" s="161" t="s">
        <v>2</v>
      </c>
      <c r="H276" s="161" t="s">
        <v>2</v>
      </c>
      <c r="I276" s="162" t="s">
        <v>2</v>
      </c>
      <c r="J276" s="161"/>
      <c r="K276" s="162"/>
      <c r="L276" s="161"/>
      <c r="M276" s="162"/>
      <c r="N276" s="161"/>
      <c r="O276" s="162"/>
      <c r="P276" s="161"/>
      <c r="Q276" s="162"/>
      <c r="R276" s="161"/>
      <c r="S276" s="183"/>
      <c r="T276" s="65"/>
      <c r="V276" s="169">
        <f t="shared" si="8"/>
        <v>0</v>
      </c>
    </row>
    <row r="277" spans="1:22" ht="15" customHeight="1" x14ac:dyDescent="0.25">
      <c r="A277" s="163"/>
      <c r="B277" s="163" t="s">
        <v>882</v>
      </c>
      <c r="C277" s="164"/>
      <c r="D277" s="164"/>
      <c r="E277" s="164"/>
      <c r="F277" s="164"/>
      <c r="G277" s="164"/>
      <c r="H277" s="164"/>
      <c r="I277" s="164"/>
      <c r="J277" s="164"/>
      <c r="K277" s="164"/>
      <c r="L277" s="164"/>
      <c r="M277" s="164"/>
      <c r="N277" s="164"/>
      <c r="O277" s="164"/>
      <c r="P277" s="164"/>
      <c r="Q277" s="164"/>
      <c r="R277" s="164"/>
      <c r="S277" s="120"/>
      <c r="T277" s="120"/>
      <c r="V277" s="179"/>
    </row>
    <row r="278" spans="1:22" ht="15" customHeight="1" x14ac:dyDescent="0.25">
      <c r="A278" s="260" t="s">
        <v>1427</v>
      </c>
      <c r="B278" s="160" t="s">
        <v>883</v>
      </c>
      <c r="C278" s="160" t="s">
        <v>884</v>
      </c>
      <c r="D278" s="161"/>
      <c r="E278" s="161" t="s">
        <v>885</v>
      </c>
      <c r="F278" s="162">
        <v>25</v>
      </c>
      <c r="G278" s="161" t="s">
        <v>606</v>
      </c>
      <c r="H278" s="162">
        <v>16</v>
      </c>
      <c r="I278" s="161" t="s">
        <v>877</v>
      </c>
      <c r="J278" s="162"/>
      <c r="K278" s="161"/>
      <c r="L278" s="162"/>
      <c r="M278" s="161"/>
      <c r="N278" s="162"/>
      <c r="O278" s="161"/>
      <c r="P278" s="162"/>
      <c r="Q278" s="161"/>
      <c r="R278" s="162"/>
      <c r="S278" s="183"/>
      <c r="T278" s="65"/>
      <c r="V278" s="169">
        <f t="shared" si="8"/>
        <v>0</v>
      </c>
    </row>
    <row r="279" spans="1:22" ht="15" customHeight="1" x14ac:dyDescent="0.25">
      <c r="A279" s="260" t="s">
        <v>1428</v>
      </c>
      <c r="B279" s="160" t="s">
        <v>876</v>
      </c>
      <c r="C279" s="160"/>
      <c r="D279" s="161"/>
      <c r="E279" s="161" t="s">
        <v>874</v>
      </c>
      <c r="F279" s="162">
        <v>125</v>
      </c>
      <c r="G279" s="161" t="s">
        <v>606</v>
      </c>
      <c r="H279" s="162">
        <v>16</v>
      </c>
      <c r="I279" s="161" t="s">
        <v>877</v>
      </c>
      <c r="J279" s="162"/>
      <c r="K279" s="161"/>
      <c r="L279" s="162"/>
      <c r="M279" s="161"/>
      <c r="N279" s="162"/>
      <c r="O279" s="161"/>
      <c r="P279" s="162"/>
      <c r="Q279" s="161"/>
      <c r="R279" s="162"/>
      <c r="S279" s="183"/>
      <c r="T279" s="65"/>
      <c r="V279" s="169">
        <f t="shared" si="8"/>
        <v>0</v>
      </c>
    </row>
    <row r="280" spans="1:22" ht="15" customHeight="1" x14ac:dyDescent="0.25">
      <c r="A280" s="260" t="s">
        <v>1429</v>
      </c>
      <c r="B280" s="160" t="s">
        <v>876</v>
      </c>
      <c r="C280" s="160"/>
      <c r="D280" s="161"/>
      <c r="E280" s="161" t="s">
        <v>874</v>
      </c>
      <c r="F280" s="162">
        <v>125</v>
      </c>
      <c r="G280" s="161" t="s">
        <v>606</v>
      </c>
      <c r="H280" s="162">
        <v>16</v>
      </c>
      <c r="I280" s="161" t="s">
        <v>877</v>
      </c>
      <c r="J280" s="162"/>
      <c r="K280" s="161"/>
      <c r="L280" s="162"/>
      <c r="M280" s="161"/>
      <c r="N280" s="162"/>
      <c r="O280" s="161"/>
      <c r="P280" s="162"/>
      <c r="Q280" s="161"/>
      <c r="R280" s="162"/>
      <c r="S280" s="183"/>
      <c r="T280" s="65"/>
      <c r="V280" s="169">
        <f t="shared" si="8"/>
        <v>0</v>
      </c>
    </row>
    <row r="281" spans="1:22" ht="15" customHeight="1" x14ac:dyDescent="0.25">
      <c r="A281" s="260" t="s">
        <v>1430</v>
      </c>
      <c r="B281" s="160" t="s">
        <v>876</v>
      </c>
      <c r="C281" s="160"/>
      <c r="D281" s="161"/>
      <c r="E281" s="161" t="s">
        <v>874</v>
      </c>
      <c r="F281" s="162">
        <v>125</v>
      </c>
      <c r="G281" s="161" t="s">
        <v>606</v>
      </c>
      <c r="H281" s="162">
        <v>16</v>
      </c>
      <c r="I281" s="161" t="s">
        <v>877</v>
      </c>
      <c r="J281" s="162"/>
      <c r="K281" s="161"/>
      <c r="L281" s="162"/>
      <c r="M281" s="161"/>
      <c r="N281" s="162"/>
      <c r="O281" s="161"/>
      <c r="P281" s="162"/>
      <c r="Q281" s="161"/>
      <c r="R281" s="162"/>
      <c r="S281" s="183"/>
      <c r="T281" s="65"/>
      <c r="V281" s="169">
        <f t="shared" si="8"/>
        <v>0</v>
      </c>
    </row>
    <row r="282" spans="1:22" ht="15" customHeight="1" x14ac:dyDescent="0.25">
      <c r="A282" s="260" t="s">
        <v>1431</v>
      </c>
      <c r="B282" s="160" t="s">
        <v>876</v>
      </c>
      <c r="C282" s="160"/>
      <c r="D282" s="161"/>
      <c r="E282" s="161" t="s">
        <v>874</v>
      </c>
      <c r="F282" s="162">
        <v>32</v>
      </c>
      <c r="G282" s="161" t="s">
        <v>606</v>
      </c>
      <c r="H282" s="162">
        <v>16</v>
      </c>
      <c r="I282" s="161" t="s">
        <v>877</v>
      </c>
      <c r="J282" s="162"/>
      <c r="K282" s="161"/>
      <c r="L282" s="162"/>
      <c r="M282" s="161"/>
      <c r="N282" s="162"/>
      <c r="O282" s="161"/>
      <c r="P282" s="162"/>
      <c r="Q282" s="161"/>
      <c r="R282" s="162"/>
      <c r="S282" s="183"/>
      <c r="T282" s="65"/>
      <c r="V282" s="169">
        <f t="shared" si="8"/>
        <v>0</v>
      </c>
    </row>
    <row r="283" spans="1:22" ht="15" customHeight="1" x14ac:dyDescent="0.25">
      <c r="A283" s="260" t="s">
        <v>1432</v>
      </c>
      <c r="B283" s="160" t="s">
        <v>873</v>
      </c>
      <c r="C283" s="160"/>
      <c r="D283" s="161"/>
      <c r="E283" s="161" t="s">
        <v>874</v>
      </c>
      <c r="F283" s="162">
        <v>15</v>
      </c>
      <c r="G283" s="161" t="s">
        <v>606</v>
      </c>
      <c r="H283" s="162">
        <v>16</v>
      </c>
      <c r="I283" s="161" t="s">
        <v>875</v>
      </c>
      <c r="J283" s="162"/>
      <c r="K283" s="161"/>
      <c r="L283" s="162"/>
      <c r="M283" s="161"/>
      <c r="N283" s="162"/>
      <c r="O283" s="161"/>
      <c r="P283" s="162"/>
      <c r="Q283" s="161"/>
      <c r="R283" s="162"/>
      <c r="S283" s="183"/>
      <c r="T283" s="65"/>
      <c r="V283" s="169">
        <f t="shared" si="8"/>
        <v>0</v>
      </c>
    </row>
    <row r="284" spans="1:22" ht="15" customHeight="1" x14ac:dyDescent="0.25">
      <c r="A284" s="260" t="s">
        <v>1433</v>
      </c>
      <c r="B284" s="160" t="s">
        <v>873</v>
      </c>
      <c r="C284" s="160"/>
      <c r="D284" s="161"/>
      <c r="E284" s="161" t="s">
        <v>874</v>
      </c>
      <c r="F284" s="162">
        <v>25</v>
      </c>
      <c r="G284" s="161" t="s">
        <v>606</v>
      </c>
      <c r="H284" s="162">
        <v>16</v>
      </c>
      <c r="I284" s="161" t="s">
        <v>875</v>
      </c>
      <c r="J284" s="162"/>
      <c r="K284" s="161"/>
      <c r="L284" s="162"/>
      <c r="M284" s="161"/>
      <c r="N284" s="162"/>
      <c r="O284" s="161"/>
      <c r="P284" s="162"/>
      <c r="Q284" s="161"/>
      <c r="R284" s="162"/>
      <c r="S284" s="183"/>
      <c r="T284" s="65"/>
      <c r="V284" s="169">
        <f t="shared" si="8"/>
        <v>0</v>
      </c>
    </row>
    <row r="285" spans="1:22" ht="15" customHeight="1" x14ac:dyDescent="0.25">
      <c r="A285" s="260" t="s">
        <v>1434</v>
      </c>
      <c r="B285" s="160" t="s">
        <v>873</v>
      </c>
      <c r="C285" s="160"/>
      <c r="D285" s="161"/>
      <c r="E285" s="161" t="s">
        <v>874</v>
      </c>
      <c r="F285" s="162">
        <v>15</v>
      </c>
      <c r="G285" s="161" t="s">
        <v>606</v>
      </c>
      <c r="H285" s="162">
        <v>16</v>
      </c>
      <c r="I285" s="161" t="s">
        <v>875</v>
      </c>
      <c r="J285" s="162"/>
      <c r="K285" s="161"/>
      <c r="L285" s="162"/>
      <c r="M285" s="161"/>
      <c r="N285" s="162"/>
      <c r="O285" s="161"/>
      <c r="P285" s="162"/>
      <c r="Q285" s="161"/>
      <c r="R285" s="162"/>
      <c r="S285" s="183"/>
      <c r="T285" s="65"/>
      <c r="V285" s="169">
        <f t="shared" si="8"/>
        <v>0</v>
      </c>
    </row>
    <row r="286" spans="1:22" ht="15" customHeight="1" x14ac:dyDescent="0.25">
      <c r="A286" s="260" t="s">
        <v>1435</v>
      </c>
      <c r="B286" s="160" t="s">
        <v>873</v>
      </c>
      <c r="C286" s="160"/>
      <c r="D286" s="161"/>
      <c r="E286" s="161" t="s">
        <v>874</v>
      </c>
      <c r="F286" s="162">
        <v>15</v>
      </c>
      <c r="G286" s="161" t="s">
        <v>606</v>
      </c>
      <c r="H286" s="162">
        <v>16</v>
      </c>
      <c r="I286" s="161" t="s">
        <v>875</v>
      </c>
      <c r="J286" s="162"/>
      <c r="K286" s="161"/>
      <c r="L286" s="162"/>
      <c r="M286" s="161"/>
      <c r="N286" s="162"/>
      <c r="O286" s="161"/>
      <c r="P286" s="162"/>
      <c r="Q286" s="161"/>
      <c r="R286" s="162"/>
      <c r="S286" s="183"/>
      <c r="T286" s="65"/>
      <c r="V286" s="169">
        <f t="shared" si="8"/>
        <v>0</v>
      </c>
    </row>
    <row r="287" spans="1:22" ht="15" customHeight="1" x14ac:dyDescent="0.25">
      <c r="A287" s="260" t="s">
        <v>1436</v>
      </c>
      <c r="B287" s="160" t="s">
        <v>878</v>
      </c>
      <c r="C287" s="160" t="s">
        <v>879</v>
      </c>
      <c r="D287" s="161"/>
      <c r="E287" s="161" t="s">
        <v>2</v>
      </c>
      <c r="F287" s="162" t="s">
        <v>880</v>
      </c>
      <c r="G287" s="161" t="s">
        <v>606</v>
      </c>
      <c r="H287" s="161" t="s">
        <v>2</v>
      </c>
      <c r="I287" s="161" t="s">
        <v>875</v>
      </c>
      <c r="J287" s="161"/>
      <c r="K287" s="161"/>
      <c r="L287" s="161"/>
      <c r="M287" s="161"/>
      <c r="N287" s="161"/>
      <c r="O287" s="161"/>
      <c r="P287" s="161"/>
      <c r="Q287" s="161"/>
      <c r="R287" s="161"/>
      <c r="S287" s="183"/>
      <c r="T287" s="65"/>
      <c r="V287" s="169">
        <f t="shared" si="8"/>
        <v>0</v>
      </c>
    </row>
    <row r="288" spans="1:22" ht="15" customHeight="1" x14ac:dyDescent="0.25">
      <c r="A288" s="260" t="s">
        <v>1437</v>
      </c>
      <c r="B288" s="160" t="s">
        <v>881</v>
      </c>
      <c r="C288" s="160"/>
      <c r="D288" s="161"/>
      <c r="E288" s="161" t="s">
        <v>2</v>
      </c>
      <c r="F288" s="161" t="s">
        <v>2</v>
      </c>
      <c r="G288" s="161" t="s">
        <v>2</v>
      </c>
      <c r="H288" s="161" t="s">
        <v>2</v>
      </c>
      <c r="I288" s="162" t="s">
        <v>2</v>
      </c>
      <c r="J288" s="161"/>
      <c r="K288" s="162"/>
      <c r="L288" s="161"/>
      <c r="M288" s="162"/>
      <c r="N288" s="161"/>
      <c r="O288" s="162"/>
      <c r="P288" s="161"/>
      <c r="Q288" s="162"/>
      <c r="R288" s="161"/>
      <c r="S288" s="183"/>
      <c r="T288" s="65"/>
      <c r="V288" s="169">
        <f t="shared" si="8"/>
        <v>0</v>
      </c>
    </row>
    <row r="289" spans="1:22" ht="15" customHeight="1" x14ac:dyDescent="0.25">
      <c r="A289" s="260" t="s">
        <v>1438</v>
      </c>
      <c r="B289" s="160" t="s">
        <v>878</v>
      </c>
      <c r="C289" s="160" t="s">
        <v>879</v>
      </c>
      <c r="D289" s="161"/>
      <c r="E289" s="161" t="s">
        <v>2</v>
      </c>
      <c r="F289" s="162" t="s">
        <v>880</v>
      </c>
      <c r="G289" s="161" t="s">
        <v>606</v>
      </c>
      <c r="H289" s="161" t="s">
        <v>2</v>
      </c>
      <c r="I289" s="161" t="s">
        <v>875</v>
      </c>
      <c r="J289" s="161"/>
      <c r="K289" s="161"/>
      <c r="L289" s="161"/>
      <c r="M289" s="161"/>
      <c r="N289" s="161"/>
      <c r="O289" s="161"/>
      <c r="P289" s="161"/>
      <c r="Q289" s="161"/>
      <c r="R289" s="161"/>
      <c r="S289" s="183"/>
      <c r="T289" s="65"/>
      <c r="V289" s="169">
        <f t="shared" si="8"/>
        <v>0</v>
      </c>
    </row>
    <row r="290" spans="1:22" ht="15" customHeight="1" x14ac:dyDescent="0.25">
      <c r="A290" s="260" t="s">
        <v>1439</v>
      </c>
      <c r="B290" s="160" t="s">
        <v>881</v>
      </c>
      <c r="C290" s="160"/>
      <c r="D290" s="161"/>
      <c r="E290" s="161" t="s">
        <v>2</v>
      </c>
      <c r="F290" s="161" t="s">
        <v>2</v>
      </c>
      <c r="G290" s="161" t="s">
        <v>2</v>
      </c>
      <c r="H290" s="161" t="s">
        <v>2</v>
      </c>
      <c r="I290" s="162" t="s">
        <v>2</v>
      </c>
      <c r="J290" s="161"/>
      <c r="K290" s="162"/>
      <c r="L290" s="161"/>
      <c r="M290" s="162"/>
      <c r="N290" s="161"/>
      <c r="O290" s="162"/>
      <c r="P290" s="161"/>
      <c r="Q290" s="162"/>
      <c r="R290" s="161"/>
      <c r="S290" s="183"/>
      <c r="T290" s="65"/>
      <c r="V290" s="169">
        <f t="shared" si="8"/>
        <v>0</v>
      </c>
    </row>
    <row r="291" spans="1:22" ht="15" customHeight="1" x14ac:dyDescent="0.25">
      <c r="A291" s="260" t="s">
        <v>1440</v>
      </c>
      <c r="B291" s="160" t="s">
        <v>878</v>
      </c>
      <c r="C291" s="160" t="s">
        <v>879</v>
      </c>
      <c r="D291" s="161"/>
      <c r="E291" s="161" t="s">
        <v>2</v>
      </c>
      <c r="F291" s="162" t="s">
        <v>880</v>
      </c>
      <c r="G291" s="161" t="s">
        <v>606</v>
      </c>
      <c r="H291" s="161" t="s">
        <v>2</v>
      </c>
      <c r="I291" s="161" t="s">
        <v>875</v>
      </c>
      <c r="J291" s="161"/>
      <c r="K291" s="161"/>
      <c r="L291" s="161"/>
      <c r="M291" s="161"/>
      <c r="N291" s="161"/>
      <c r="O291" s="161"/>
      <c r="P291" s="161"/>
      <c r="Q291" s="161"/>
      <c r="R291" s="161"/>
      <c r="S291" s="183"/>
      <c r="T291" s="65"/>
      <c r="V291" s="169">
        <f t="shared" si="8"/>
        <v>0</v>
      </c>
    </row>
    <row r="292" spans="1:22" ht="15" customHeight="1" x14ac:dyDescent="0.25">
      <c r="A292" s="260" t="s">
        <v>1441</v>
      </c>
      <c r="B292" s="160" t="s">
        <v>881</v>
      </c>
      <c r="C292" s="160"/>
      <c r="D292" s="161"/>
      <c r="E292" s="161" t="s">
        <v>2</v>
      </c>
      <c r="F292" s="161" t="s">
        <v>2</v>
      </c>
      <c r="G292" s="161" t="s">
        <v>2</v>
      </c>
      <c r="H292" s="161" t="s">
        <v>2</v>
      </c>
      <c r="I292" s="162" t="s">
        <v>2</v>
      </c>
      <c r="J292" s="161"/>
      <c r="K292" s="162"/>
      <c r="L292" s="161"/>
      <c r="M292" s="162"/>
      <c r="N292" s="161"/>
      <c r="O292" s="162"/>
      <c r="P292" s="161"/>
      <c r="Q292" s="162"/>
      <c r="R292" s="161"/>
      <c r="S292" s="183"/>
      <c r="T292" s="65"/>
      <c r="V292" s="169">
        <f t="shared" si="8"/>
        <v>0</v>
      </c>
    </row>
    <row r="293" spans="1:22" ht="15" customHeight="1" x14ac:dyDescent="0.25">
      <c r="A293" s="163"/>
      <c r="B293" s="163" t="s">
        <v>886</v>
      </c>
      <c r="C293" s="164"/>
      <c r="D293" s="164"/>
      <c r="E293" s="164"/>
      <c r="F293" s="164"/>
      <c r="G293" s="164"/>
      <c r="H293" s="164"/>
      <c r="I293" s="164"/>
      <c r="J293" s="164"/>
      <c r="K293" s="164"/>
      <c r="L293" s="164"/>
      <c r="M293" s="164"/>
      <c r="N293" s="164"/>
      <c r="O293" s="164"/>
      <c r="P293" s="164"/>
      <c r="Q293" s="164"/>
      <c r="R293" s="164"/>
      <c r="S293" s="120"/>
      <c r="T293" s="120"/>
      <c r="V293" s="179"/>
    </row>
    <row r="294" spans="1:22" ht="15" customHeight="1" x14ac:dyDescent="0.25">
      <c r="A294" s="260" t="s">
        <v>1442</v>
      </c>
      <c r="B294" s="160" t="s">
        <v>887</v>
      </c>
      <c r="C294" s="160"/>
      <c r="D294" s="161"/>
      <c r="E294" s="161" t="s">
        <v>874</v>
      </c>
      <c r="F294" s="162">
        <v>25</v>
      </c>
      <c r="G294" s="161" t="s">
        <v>550</v>
      </c>
      <c r="H294" s="162">
        <v>25</v>
      </c>
      <c r="I294" s="161" t="s">
        <v>888</v>
      </c>
      <c r="J294" s="162"/>
      <c r="K294" s="161"/>
      <c r="L294" s="162"/>
      <c r="M294" s="161"/>
      <c r="N294" s="162"/>
      <c r="O294" s="161"/>
      <c r="P294" s="162"/>
      <c r="Q294" s="161"/>
      <c r="R294" s="162"/>
      <c r="S294" s="183"/>
      <c r="T294" s="65"/>
      <c r="V294" s="169">
        <f t="shared" si="8"/>
        <v>0</v>
      </c>
    </row>
    <row r="295" spans="1:22" ht="15" customHeight="1" x14ac:dyDescent="0.25">
      <c r="A295" s="260" t="s">
        <v>1443</v>
      </c>
      <c r="B295" s="160" t="s">
        <v>889</v>
      </c>
      <c r="C295" s="160"/>
      <c r="D295" s="161"/>
      <c r="E295" s="161" t="s">
        <v>874</v>
      </c>
      <c r="F295" s="162">
        <v>100</v>
      </c>
      <c r="G295" s="161" t="s">
        <v>550</v>
      </c>
      <c r="H295" s="162">
        <v>25</v>
      </c>
      <c r="I295" s="161" t="s">
        <v>888</v>
      </c>
      <c r="J295" s="162"/>
      <c r="K295" s="161"/>
      <c r="L295" s="162"/>
      <c r="M295" s="161"/>
      <c r="N295" s="162"/>
      <c r="O295" s="161"/>
      <c r="P295" s="162"/>
      <c r="Q295" s="161"/>
      <c r="R295" s="162"/>
      <c r="S295" s="183"/>
      <c r="T295" s="65"/>
      <c r="V295" s="169">
        <f t="shared" si="8"/>
        <v>0</v>
      </c>
    </row>
    <row r="296" spans="1:22" ht="15" customHeight="1" x14ac:dyDescent="0.25">
      <c r="A296" s="260" t="s">
        <v>1444</v>
      </c>
      <c r="B296" s="160" t="s">
        <v>890</v>
      </c>
      <c r="C296" s="160"/>
      <c r="D296" s="161"/>
      <c r="E296" s="161" t="s">
        <v>885</v>
      </c>
      <c r="F296" s="162">
        <v>15</v>
      </c>
      <c r="G296" s="161" t="s">
        <v>550</v>
      </c>
      <c r="H296" s="162">
        <v>25</v>
      </c>
      <c r="I296" s="161" t="s">
        <v>888</v>
      </c>
      <c r="J296" s="162"/>
      <c r="K296" s="161"/>
      <c r="L296" s="162"/>
      <c r="M296" s="161"/>
      <c r="N296" s="162"/>
      <c r="O296" s="161"/>
      <c r="P296" s="162"/>
      <c r="Q296" s="161"/>
      <c r="R296" s="162"/>
      <c r="S296" s="183"/>
      <c r="T296" s="65"/>
      <c r="V296" s="169">
        <f t="shared" si="8"/>
        <v>0</v>
      </c>
    </row>
    <row r="297" spans="1:22" ht="15" customHeight="1" x14ac:dyDescent="0.25">
      <c r="A297" s="260" t="s">
        <v>1445</v>
      </c>
      <c r="B297" s="160" t="s">
        <v>881</v>
      </c>
      <c r="C297" s="160"/>
      <c r="D297" s="161"/>
      <c r="E297" s="161" t="s">
        <v>2</v>
      </c>
      <c r="F297" s="161" t="s">
        <v>2</v>
      </c>
      <c r="G297" s="161" t="s">
        <v>2</v>
      </c>
      <c r="H297" s="161" t="s">
        <v>2</v>
      </c>
      <c r="I297" s="162" t="s">
        <v>2</v>
      </c>
      <c r="J297" s="161"/>
      <c r="K297" s="162"/>
      <c r="L297" s="161"/>
      <c r="M297" s="162"/>
      <c r="N297" s="161"/>
      <c r="O297" s="162"/>
      <c r="P297" s="161"/>
      <c r="Q297" s="162"/>
      <c r="R297" s="161"/>
      <c r="S297" s="183"/>
      <c r="T297" s="65"/>
      <c r="V297" s="169">
        <f t="shared" si="8"/>
        <v>0</v>
      </c>
    </row>
    <row r="298" spans="1:22" ht="15" customHeight="1" x14ac:dyDescent="0.25">
      <c r="A298" s="260" t="s">
        <v>1446</v>
      </c>
      <c r="B298" s="160" t="s">
        <v>889</v>
      </c>
      <c r="C298" s="160"/>
      <c r="D298" s="161"/>
      <c r="E298" s="161" t="s">
        <v>874</v>
      </c>
      <c r="F298" s="162">
        <v>150</v>
      </c>
      <c r="G298" s="161" t="s">
        <v>550</v>
      </c>
      <c r="H298" s="162">
        <v>25</v>
      </c>
      <c r="I298" s="161" t="s">
        <v>888</v>
      </c>
      <c r="J298" s="162"/>
      <c r="K298" s="161"/>
      <c r="L298" s="162"/>
      <c r="M298" s="161"/>
      <c r="N298" s="162"/>
      <c r="O298" s="161"/>
      <c r="P298" s="162"/>
      <c r="Q298" s="161"/>
      <c r="R298" s="162"/>
      <c r="S298" s="183"/>
      <c r="T298" s="65"/>
      <c r="V298" s="169">
        <f t="shared" si="8"/>
        <v>0</v>
      </c>
    </row>
    <row r="299" spans="1:22" ht="15" customHeight="1" x14ac:dyDescent="0.25">
      <c r="A299" s="260" t="s">
        <v>1447</v>
      </c>
      <c r="B299" s="160" t="s">
        <v>891</v>
      </c>
      <c r="C299" s="160"/>
      <c r="D299" s="161"/>
      <c r="E299" s="161" t="s">
        <v>874</v>
      </c>
      <c r="F299" s="162">
        <v>40</v>
      </c>
      <c r="G299" s="161" t="s">
        <v>606</v>
      </c>
      <c r="H299" s="162">
        <v>16</v>
      </c>
      <c r="I299" s="161" t="s">
        <v>877</v>
      </c>
      <c r="J299" s="162"/>
      <c r="K299" s="161"/>
      <c r="L299" s="162"/>
      <c r="M299" s="161"/>
      <c r="N299" s="162"/>
      <c r="O299" s="161"/>
      <c r="P299" s="162"/>
      <c r="Q299" s="161"/>
      <c r="R299" s="162"/>
      <c r="S299" s="183"/>
      <c r="T299" s="65"/>
      <c r="V299" s="169">
        <f t="shared" si="8"/>
        <v>0</v>
      </c>
    </row>
    <row r="300" spans="1:22" ht="15" customHeight="1" x14ac:dyDescent="0.25">
      <c r="A300" s="260" t="s">
        <v>1448</v>
      </c>
      <c r="B300" s="160" t="s">
        <v>892</v>
      </c>
      <c r="C300" s="160"/>
      <c r="D300" s="161"/>
      <c r="E300" s="161" t="s">
        <v>2</v>
      </c>
      <c r="F300" s="161" t="s">
        <v>2</v>
      </c>
      <c r="G300" s="161" t="s">
        <v>2</v>
      </c>
      <c r="H300" s="161" t="s">
        <v>2</v>
      </c>
      <c r="I300" s="162" t="s">
        <v>2</v>
      </c>
      <c r="J300" s="161"/>
      <c r="K300" s="162"/>
      <c r="L300" s="161"/>
      <c r="M300" s="162"/>
      <c r="N300" s="161"/>
      <c r="O300" s="162"/>
      <c r="P300" s="161"/>
      <c r="Q300" s="162"/>
      <c r="R300" s="161"/>
      <c r="S300" s="183"/>
      <c r="T300" s="65"/>
      <c r="V300" s="169">
        <f t="shared" si="8"/>
        <v>0</v>
      </c>
    </row>
    <row r="301" spans="1:22" ht="15" customHeight="1" x14ac:dyDescent="0.25">
      <c r="A301" s="260" t="s">
        <v>1449</v>
      </c>
      <c r="B301" s="160" t="s">
        <v>876</v>
      </c>
      <c r="C301" s="160"/>
      <c r="D301" s="161"/>
      <c r="E301" s="161" t="s">
        <v>874</v>
      </c>
      <c r="F301" s="162">
        <v>65</v>
      </c>
      <c r="G301" s="161" t="s">
        <v>606</v>
      </c>
      <c r="H301" s="162">
        <v>16</v>
      </c>
      <c r="I301" s="161" t="s">
        <v>877</v>
      </c>
      <c r="J301" s="162"/>
      <c r="K301" s="161"/>
      <c r="L301" s="162"/>
      <c r="M301" s="161"/>
      <c r="N301" s="162"/>
      <c r="O301" s="161"/>
      <c r="P301" s="162"/>
      <c r="Q301" s="161"/>
      <c r="R301" s="162"/>
      <c r="S301" s="183"/>
      <c r="T301" s="65"/>
      <c r="V301" s="169">
        <f t="shared" si="8"/>
        <v>0</v>
      </c>
    </row>
    <row r="302" spans="1:22" ht="15" customHeight="1" x14ac:dyDescent="0.25">
      <c r="A302" s="260" t="s">
        <v>1450</v>
      </c>
      <c r="B302" s="160" t="s">
        <v>873</v>
      </c>
      <c r="C302" s="160"/>
      <c r="D302" s="161"/>
      <c r="E302" s="161" t="s">
        <v>874</v>
      </c>
      <c r="F302" s="162">
        <v>20</v>
      </c>
      <c r="G302" s="161" t="s">
        <v>606</v>
      </c>
      <c r="H302" s="162">
        <v>16</v>
      </c>
      <c r="I302" s="161" t="s">
        <v>875</v>
      </c>
      <c r="J302" s="162"/>
      <c r="K302" s="161"/>
      <c r="L302" s="162"/>
      <c r="M302" s="161"/>
      <c r="N302" s="162"/>
      <c r="O302" s="161"/>
      <c r="P302" s="162"/>
      <c r="Q302" s="161"/>
      <c r="R302" s="162"/>
      <c r="S302" s="183"/>
      <c r="T302" s="65"/>
      <c r="V302" s="169">
        <f t="shared" si="8"/>
        <v>0</v>
      </c>
    </row>
    <row r="303" spans="1:22" ht="15" customHeight="1" x14ac:dyDescent="0.25">
      <c r="A303" s="260" t="s">
        <v>1451</v>
      </c>
      <c r="B303" s="160" t="s">
        <v>873</v>
      </c>
      <c r="C303" s="160"/>
      <c r="D303" s="161"/>
      <c r="E303" s="161" t="s">
        <v>874</v>
      </c>
      <c r="F303" s="162">
        <v>15</v>
      </c>
      <c r="G303" s="161" t="s">
        <v>606</v>
      </c>
      <c r="H303" s="162">
        <v>16</v>
      </c>
      <c r="I303" s="161" t="s">
        <v>875</v>
      </c>
      <c r="J303" s="162"/>
      <c r="K303" s="161"/>
      <c r="L303" s="162"/>
      <c r="M303" s="161"/>
      <c r="N303" s="162"/>
      <c r="O303" s="161"/>
      <c r="P303" s="162"/>
      <c r="Q303" s="161"/>
      <c r="R303" s="162"/>
      <c r="S303" s="183"/>
      <c r="T303" s="65"/>
      <c r="V303" s="169">
        <f t="shared" si="8"/>
        <v>0</v>
      </c>
    </row>
    <row r="304" spans="1:22" ht="15" customHeight="1" x14ac:dyDescent="0.25">
      <c r="A304" s="260" t="s">
        <v>1452</v>
      </c>
      <c r="B304" s="160" t="s">
        <v>893</v>
      </c>
      <c r="C304" s="160"/>
      <c r="D304" s="161"/>
      <c r="E304" s="161" t="s">
        <v>874</v>
      </c>
      <c r="F304" s="162">
        <v>65</v>
      </c>
      <c r="G304" s="161" t="s">
        <v>606</v>
      </c>
      <c r="H304" s="162">
        <v>16</v>
      </c>
      <c r="I304" s="161" t="s">
        <v>877</v>
      </c>
      <c r="J304" s="162"/>
      <c r="K304" s="161"/>
      <c r="L304" s="162"/>
      <c r="M304" s="161"/>
      <c r="N304" s="162"/>
      <c r="O304" s="161"/>
      <c r="P304" s="162"/>
      <c r="Q304" s="161"/>
      <c r="R304" s="162"/>
      <c r="S304" s="183"/>
      <c r="T304" s="65"/>
      <c r="V304" s="169">
        <f t="shared" si="8"/>
        <v>0</v>
      </c>
    </row>
    <row r="305" spans="1:22" ht="15" customHeight="1" x14ac:dyDescent="0.25">
      <c r="A305" s="260" t="s">
        <v>1453</v>
      </c>
      <c r="B305" s="160" t="s">
        <v>878</v>
      </c>
      <c r="C305" s="160" t="s">
        <v>879</v>
      </c>
      <c r="D305" s="161"/>
      <c r="E305" s="161" t="s">
        <v>2</v>
      </c>
      <c r="F305" s="162" t="s">
        <v>880</v>
      </c>
      <c r="G305" s="161" t="s">
        <v>606</v>
      </c>
      <c r="H305" s="161" t="s">
        <v>2</v>
      </c>
      <c r="I305" s="161" t="s">
        <v>875</v>
      </c>
      <c r="J305" s="161"/>
      <c r="K305" s="161"/>
      <c r="L305" s="161"/>
      <c r="M305" s="161"/>
      <c r="N305" s="161"/>
      <c r="O305" s="161"/>
      <c r="P305" s="161"/>
      <c r="Q305" s="161"/>
      <c r="R305" s="161"/>
      <c r="S305" s="183"/>
      <c r="T305" s="65"/>
      <c r="V305" s="169">
        <f t="shared" si="8"/>
        <v>0</v>
      </c>
    </row>
    <row r="306" spans="1:22" ht="15" customHeight="1" x14ac:dyDescent="0.25">
      <c r="A306" s="260" t="s">
        <v>1454</v>
      </c>
      <c r="B306" s="160" t="s">
        <v>881</v>
      </c>
      <c r="C306" s="160"/>
      <c r="D306" s="161"/>
      <c r="E306" s="161" t="s">
        <v>2</v>
      </c>
      <c r="F306" s="161" t="s">
        <v>2</v>
      </c>
      <c r="G306" s="161" t="s">
        <v>2</v>
      </c>
      <c r="H306" s="161" t="s">
        <v>2</v>
      </c>
      <c r="I306" s="162" t="s">
        <v>2</v>
      </c>
      <c r="J306" s="161"/>
      <c r="K306" s="162"/>
      <c r="L306" s="161"/>
      <c r="M306" s="162"/>
      <c r="N306" s="161"/>
      <c r="O306" s="162"/>
      <c r="P306" s="161"/>
      <c r="Q306" s="162"/>
      <c r="R306" s="161"/>
      <c r="S306" s="183"/>
      <c r="T306" s="65"/>
      <c r="V306" s="169">
        <f t="shared" si="8"/>
        <v>0</v>
      </c>
    </row>
    <row r="307" spans="1:22" ht="15" customHeight="1" x14ac:dyDescent="0.25">
      <c r="A307" s="163"/>
      <c r="B307" s="163" t="s">
        <v>894</v>
      </c>
      <c r="C307" s="164"/>
      <c r="D307" s="164"/>
      <c r="E307" s="164"/>
      <c r="F307" s="164"/>
      <c r="G307" s="164"/>
      <c r="H307" s="164"/>
      <c r="I307" s="164"/>
      <c r="J307" s="164"/>
      <c r="K307" s="164"/>
      <c r="L307" s="164"/>
      <c r="M307" s="164"/>
      <c r="N307" s="164"/>
      <c r="O307" s="164"/>
      <c r="P307" s="164"/>
      <c r="Q307" s="164"/>
      <c r="R307" s="164"/>
      <c r="S307" s="120"/>
      <c r="T307" s="120"/>
      <c r="V307" s="179"/>
    </row>
    <row r="308" spans="1:22" ht="15" customHeight="1" x14ac:dyDescent="0.25">
      <c r="A308" s="260" t="s">
        <v>1455</v>
      </c>
      <c r="B308" s="160" t="s">
        <v>887</v>
      </c>
      <c r="C308" s="160"/>
      <c r="D308" s="161"/>
      <c r="E308" s="161" t="s">
        <v>874</v>
      </c>
      <c r="F308" s="162">
        <v>25</v>
      </c>
      <c r="G308" s="161" t="s">
        <v>550</v>
      </c>
      <c r="H308" s="162">
        <v>25</v>
      </c>
      <c r="I308" s="161" t="s">
        <v>888</v>
      </c>
      <c r="J308" s="162"/>
      <c r="K308" s="161"/>
      <c r="L308" s="162"/>
      <c r="M308" s="161"/>
      <c r="N308" s="162"/>
      <c r="O308" s="161"/>
      <c r="P308" s="162"/>
      <c r="Q308" s="161"/>
      <c r="R308" s="162"/>
      <c r="S308" s="183"/>
      <c r="T308" s="65"/>
      <c r="V308" s="169">
        <f t="shared" si="8"/>
        <v>0</v>
      </c>
    </row>
    <row r="309" spans="1:22" ht="15" customHeight="1" x14ac:dyDescent="0.25">
      <c r="A309" s="260" t="s">
        <v>1456</v>
      </c>
      <c r="B309" s="160" t="s">
        <v>889</v>
      </c>
      <c r="C309" s="160"/>
      <c r="D309" s="161"/>
      <c r="E309" s="161" t="s">
        <v>874</v>
      </c>
      <c r="F309" s="162">
        <v>100</v>
      </c>
      <c r="G309" s="161" t="s">
        <v>550</v>
      </c>
      <c r="H309" s="162">
        <v>25</v>
      </c>
      <c r="I309" s="161" t="s">
        <v>888</v>
      </c>
      <c r="J309" s="162"/>
      <c r="K309" s="161"/>
      <c r="L309" s="162"/>
      <c r="M309" s="161"/>
      <c r="N309" s="162"/>
      <c r="O309" s="161"/>
      <c r="P309" s="162"/>
      <c r="Q309" s="161"/>
      <c r="R309" s="162"/>
      <c r="S309" s="183"/>
      <c r="T309" s="65"/>
      <c r="V309" s="169">
        <f t="shared" si="8"/>
        <v>0</v>
      </c>
    </row>
    <row r="310" spans="1:22" ht="15" customHeight="1" x14ac:dyDescent="0.25">
      <c r="A310" s="260" t="s">
        <v>1457</v>
      </c>
      <c r="B310" s="160" t="s">
        <v>873</v>
      </c>
      <c r="C310" s="160"/>
      <c r="D310" s="161"/>
      <c r="E310" s="161" t="s">
        <v>874</v>
      </c>
      <c r="F310" s="162">
        <v>20</v>
      </c>
      <c r="G310" s="161" t="s">
        <v>606</v>
      </c>
      <c r="H310" s="162">
        <v>16</v>
      </c>
      <c r="I310" s="161" t="s">
        <v>875</v>
      </c>
      <c r="J310" s="162"/>
      <c r="K310" s="161"/>
      <c r="L310" s="162"/>
      <c r="M310" s="161"/>
      <c r="N310" s="162"/>
      <c r="O310" s="161"/>
      <c r="P310" s="162"/>
      <c r="Q310" s="161"/>
      <c r="R310" s="162"/>
      <c r="S310" s="183"/>
      <c r="T310" s="65"/>
      <c r="V310" s="169">
        <f t="shared" si="8"/>
        <v>0</v>
      </c>
    </row>
    <row r="311" spans="1:22" ht="15" customHeight="1" x14ac:dyDescent="0.25">
      <c r="A311" s="260" t="s">
        <v>1458</v>
      </c>
      <c r="B311" s="160" t="s">
        <v>873</v>
      </c>
      <c r="C311" s="160"/>
      <c r="D311" s="161"/>
      <c r="E311" s="161" t="s">
        <v>874</v>
      </c>
      <c r="F311" s="162">
        <v>15</v>
      </c>
      <c r="G311" s="161" t="s">
        <v>606</v>
      </c>
      <c r="H311" s="162">
        <v>16</v>
      </c>
      <c r="I311" s="161" t="s">
        <v>875</v>
      </c>
      <c r="J311" s="162"/>
      <c r="K311" s="161"/>
      <c r="L311" s="162"/>
      <c r="M311" s="161"/>
      <c r="N311" s="162"/>
      <c r="O311" s="161"/>
      <c r="P311" s="162"/>
      <c r="Q311" s="161"/>
      <c r="R311" s="162"/>
      <c r="S311" s="183"/>
      <c r="T311" s="65"/>
      <c r="V311" s="169">
        <f t="shared" si="8"/>
        <v>0</v>
      </c>
    </row>
    <row r="312" spans="1:22" ht="15" customHeight="1" x14ac:dyDescent="0.25">
      <c r="A312" s="260" t="s">
        <v>1459</v>
      </c>
      <c r="B312" s="160" t="s">
        <v>890</v>
      </c>
      <c r="C312" s="160"/>
      <c r="D312" s="161"/>
      <c r="E312" s="161" t="s">
        <v>885</v>
      </c>
      <c r="F312" s="162">
        <v>15</v>
      </c>
      <c r="G312" s="161" t="s">
        <v>550</v>
      </c>
      <c r="H312" s="162">
        <v>25</v>
      </c>
      <c r="I312" s="161" t="s">
        <v>888</v>
      </c>
      <c r="J312" s="162"/>
      <c r="K312" s="161"/>
      <c r="L312" s="162"/>
      <c r="M312" s="161"/>
      <c r="N312" s="162"/>
      <c r="O312" s="161"/>
      <c r="P312" s="162"/>
      <c r="Q312" s="161"/>
      <c r="R312" s="162"/>
      <c r="S312" s="183"/>
      <c r="T312" s="65"/>
      <c r="V312" s="169">
        <f t="shared" si="8"/>
        <v>0</v>
      </c>
    </row>
    <row r="313" spans="1:22" ht="15" customHeight="1" x14ac:dyDescent="0.25">
      <c r="A313" s="260" t="s">
        <v>1460</v>
      </c>
      <c r="B313" s="160" t="s">
        <v>881</v>
      </c>
      <c r="C313" s="160"/>
      <c r="D313" s="161"/>
      <c r="E313" s="161" t="s">
        <v>2</v>
      </c>
      <c r="F313" s="161" t="s">
        <v>2</v>
      </c>
      <c r="G313" s="161" t="s">
        <v>2</v>
      </c>
      <c r="H313" s="161" t="s">
        <v>2</v>
      </c>
      <c r="I313" s="162" t="s">
        <v>2</v>
      </c>
      <c r="J313" s="161"/>
      <c r="K313" s="162"/>
      <c r="L313" s="161"/>
      <c r="M313" s="162"/>
      <c r="N313" s="161"/>
      <c r="O313" s="162"/>
      <c r="P313" s="161"/>
      <c r="Q313" s="162"/>
      <c r="R313" s="161"/>
      <c r="S313" s="183"/>
      <c r="T313" s="65"/>
      <c r="V313" s="169">
        <f t="shared" si="8"/>
        <v>0</v>
      </c>
    </row>
    <row r="314" spans="1:22" ht="15" customHeight="1" x14ac:dyDescent="0.25">
      <c r="A314" s="260" t="s">
        <v>1461</v>
      </c>
      <c r="B314" s="160" t="s">
        <v>889</v>
      </c>
      <c r="C314" s="160"/>
      <c r="D314" s="161"/>
      <c r="E314" s="161" t="s">
        <v>874</v>
      </c>
      <c r="F314" s="162">
        <v>150</v>
      </c>
      <c r="G314" s="161" t="s">
        <v>550</v>
      </c>
      <c r="H314" s="162">
        <v>25</v>
      </c>
      <c r="I314" s="161" t="s">
        <v>888</v>
      </c>
      <c r="J314" s="162"/>
      <c r="K314" s="161"/>
      <c r="L314" s="162"/>
      <c r="M314" s="161"/>
      <c r="N314" s="162"/>
      <c r="O314" s="161"/>
      <c r="P314" s="162"/>
      <c r="Q314" s="161"/>
      <c r="R314" s="162"/>
      <c r="S314" s="183"/>
      <c r="T314" s="65"/>
      <c r="V314" s="169">
        <f t="shared" si="8"/>
        <v>0</v>
      </c>
    </row>
    <row r="315" spans="1:22" ht="15" customHeight="1" x14ac:dyDescent="0.25">
      <c r="A315" s="260" t="s">
        <v>1462</v>
      </c>
      <c r="B315" s="160" t="s">
        <v>889</v>
      </c>
      <c r="C315" s="160"/>
      <c r="D315" s="161"/>
      <c r="E315" s="161" t="s">
        <v>874</v>
      </c>
      <c r="F315" s="162">
        <v>40</v>
      </c>
      <c r="G315" s="161" t="s">
        <v>550</v>
      </c>
      <c r="H315" s="162">
        <v>25</v>
      </c>
      <c r="I315" s="161" t="s">
        <v>888</v>
      </c>
      <c r="J315" s="162"/>
      <c r="K315" s="161"/>
      <c r="L315" s="162"/>
      <c r="M315" s="161"/>
      <c r="N315" s="162"/>
      <c r="O315" s="161"/>
      <c r="P315" s="162"/>
      <c r="Q315" s="161"/>
      <c r="R315" s="162"/>
      <c r="S315" s="183"/>
      <c r="T315" s="65"/>
      <c r="V315" s="169">
        <f t="shared" si="8"/>
        <v>0</v>
      </c>
    </row>
    <row r="316" spans="1:22" ht="15" customHeight="1" x14ac:dyDescent="0.25">
      <c r="A316" s="260" t="s">
        <v>1463</v>
      </c>
      <c r="B316" s="160" t="s">
        <v>889</v>
      </c>
      <c r="C316" s="160"/>
      <c r="D316" s="161"/>
      <c r="E316" s="161" t="s">
        <v>874</v>
      </c>
      <c r="F316" s="162">
        <v>50</v>
      </c>
      <c r="G316" s="161" t="s">
        <v>550</v>
      </c>
      <c r="H316" s="162">
        <v>25</v>
      </c>
      <c r="I316" s="161" t="s">
        <v>888</v>
      </c>
      <c r="J316" s="162"/>
      <c r="K316" s="161"/>
      <c r="L316" s="162"/>
      <c r="M316" s="161"/>
      <c r="N316" s="162"/>
      <c r="O316" s="161"/>
      <c r="P316" s="162"/>
      <c r="Q316" s="161"/>
      <c r="R316" s="162"/>
      <c r="S316" s="183"/>
      <c r="T316" s="65"/>
      <c r="V316" s="169">
        <f t="shared" si="8"/>
        <v>0</v>
      </c>
    </row>
    <row r="317" spans="1:22" ht="15" customHeight="1" x14ac:dyDescent="0.25">
      <c r="A317" s="260" t="s">
        <v>1464</v>
      </c>
      <c r="B317" s="160" t="s">
        <v>891</v>
      </c>
      <c r="C317" s="160"/>
      <c r="D317" s="161"/>
      <c r="E317" s="161" t="s">
        <v>874</v>
      </c>
      <c r="F317" s="162">
        <v>40</v>
      </c>
      <c r="G317" s="161" t="s">
        <v>606</v>
      </c>
      <c r="H317" s="162">
        <v>16</v>
      </c>
      <c r="I317" s="161" t="s">
        <v>877</v>
      </c>
      <c r="J317" s="162"/>
      <c r="K317" s="161"/>
      <c r="L317" s="162"/>
      <c r="M317" s="161"/>
      <c r="N317" s="162"/>
      <c r="O317" s="161"/>
      <c r="P317" s="162"/>
      <c r="Q317" s="161"/>
      <c r="R317" s="162"/>
      <c r="S317" s="183"/>
      <c r="T317" s="65"/>
      <c r="V317" s="169">
        <f t="shared" si="8"/>
        <v>0</v>
      </c>
    </row>
    <row r="318" spans="1:22" ht="15" customHeight="1" x14ac:dyDescent="0.25">
      <c r="A318" s="260" t="s">
        <v>1465</v>
      </c>
      <c r="B318" s="160" t="s">
        <v>892</v>
      </c>
      <c r="C318" s="160"/>
      <c r="D318" s="161"/>
      <c r="E318" s="161" t="s">
        <v>2</v>
      </c>
      <c r="F318" s="161" t="s">
        <v>2</v>
      </c>
      <c r="G318" s="161" t="s">
        <v>2</v>
      </c>
      <c r="H318" s="161" t="s">
        <v>2</v>
      </c>
      <c r="I318" s="162" t="s">
        <v>2</v>
      </c>
      <c r="J318" s="161"/>
      <c r="K318" s="162"/>
      <c r="L318" s="161"/>
      <c r="M318" s="162"/>
      <c r="N318" s="161"/>
      <c r="O318" s="162"/>
      <c r="P318" s="161"/>
      <c r="Q318" s="162"/>
      <c r="R318" s="161"/>
      <c r="S318" s="183"/>
      <c r="T318" s="65"/>
      <c r="V318" s="169">
        <f t="shared" si="8"/>
        <v>0</v>
      </c>
    </row>
    <row r="319" spans="1:22" ht="15" customHeight="1" x14ac:dyDescent="0.25">
      <c r="A319" s="260" t="s">
        <v>1466</v>
      </c>
      <c r="B319" s="160" t="s">
        <v>889</v>
      </c>
      <c r="C319" s="160"/>
      <c r="D319" s="161"/>
      <c r="E319" s="161" t="s">
        <v>885</v>
      </c>
      <c r="F319" s="162">
        <v>15</v>
      </c>
      <c r="G319" s="161" t="s">
        <v>550</v>
      </c>
      <c r="H319" s="162">
        <v>25</v>
      </c>
      <c r="I319" s="161" t="s">
        <v>888</v>
      </c>
      <c r="J319" s="162"/>
      <c r="K319" s="161"/>
      <c r="L319" s="162"/>
      <c r="M319" s="161"/>
      <c r="N319" s="162"/>
      <c r="O319" s="161"/>
      <c r="P319" s="162"/>
      <c r="Q319" s="161"/>
      <c r="R319" s="162"/>
      <c r="S319" s="183"/>
      <c r="T319" s="65"/>
      <c r="V319" s="169">
        <f t="shared" si="8"/>
        <v>0</v>
      </c>
    </row>
    <row r="320" spans="1:22" ht="15" customHeight="1" x14ac:dyDescent="0.25">
      <c r="A320" s="260" t="s">
        <v>1467</v>
      </c>
      <c r="B320" s="160" t="s">
        <v>889</v>
      </c>
      <c r="C320" s="160"/>
      <c r="D320" s="161"/>
      <c r="E320" s="161" t="s">
        <v>874</v>
      </c>
      <c r="F320" s="162">
        <v>20</v>
      </c>
      <c r="G320" s="161" t="s">
        <v>550</v>
      </c>
      <c r="H320" s="162">
        <v>25</v>
      </c>
      <c r="I320" s="161" t="s">
        <v>888</v>
      </c>
      <c r="J320" s="162"/>
      <c r="K320" s="161"/>
      <c r="L320" s="162"/>
      <c r="M320" s="161"/>
      <c r="N320" s="162"/>
      <c r="O320" s="161"/>
      <c r="P320" s="162"/>
      <c r="Q320" s="161"/>
      <c r="R320" s="162"/>
      <c r="S320" s="183"/>
      <c r="T320" s="65"/>
      <c r="V320" s="169">
        <f t="shared" si="8"/>
        <v>0</v>
      </c>
    </row>
    <row r="321" spans="1:22" ht="15" customHeight="1" x14ac:dyDescent="0.25">
      <c r="A321" s="260" t="s">
        <v>1468</v>
      </c>
      <c r="B321" s="160" t="s">
        <v>890</v>
      </c>
      <c r="C321" s="160"/>
      <c r="D321" s="161"/>
      <c r="E321" s="161" t="s">
        <v>885</v>
      </c>
      <c r="F321" s="162">
        <v>15</v>
      </c>
      <c r="G321" s="161" t="s">
        <v>550</v>
      </c>
      <c r="H321" s="162">
        <v>25</v>
      </c>
      <c r="I321" s="161" t="s">
        <v>888</v>
      </c>
      <c r="J321" s="162"/>
      <c r="K321" s="161"/>
      <c r="L321" s="162"/>
      <c r="M321" s="161"/>
      <c r="N321" s="162"/>
      <c r="O321" s="161"/>
      <c r="P321" s="162"/>
      <c r="Q321" s="161"/>
      <c r="R321" s="162"/>
      <c r="S321" s="183"/>
      <c r="T321" s="65"/>
      <c r="V321" s="169">
        <f t="shared" si="8"/>
        <v>0</v>
      </c>
    </row>
    <row r="322" spans="1:22" ht="15" customHeight="1" x14ac:dyDescent="0.25">
      <c r="A322" s="260" t="s">
        <v>1469</v>
      </c>
      <c r="B322" s="160" t="s">
        <v>881</v>
      </c>
      <c r="C322" s="160"/>
      <c r="D322" s="161"/>
      <c r="E322" s="161" t="s">
        <v>2</v>
      </c>
      <c r="F322" s="161" t="s">
        <v>2</v>
      </c>
      <c r="G322" s="161" t="s">
        <v>2</v>
      </c>
      <c r="H322" s="161" t="s">
        <v>2</v>
      </c>
      <c r="I322" s="162" t="s">
        <v>2</v>
      </c>
      <c r="J322" s="161"/>
      <c r="K322" s="162"/>
      <c r="L322" s="161"/>
      <c r="M322" s="162"/>
      <c r="N322" s="161"/>
      <c r="O322" s="162"/>
      <c r="P322" s="161"/>
      <c r="Q322" s="162"/>
      <c r="R322" s="161"/>
      <c r="S322" s="183"/>
      <c r="T322" s="65"/>
      <c r="V322" s="169">
        <f t="shared" si="8"/>
        <v>0</v>
      </c>
    </row>
    <row r="323" spans="1:22" ht="15" customHeight="1" x14ac:dyDescent="0.25">
      <c r="A323" s="260" t="s">
        <v>1470</v>
      </c>
      <c r="B323" s="160" t="s">
        <v>876</v>
      </c>
      <c r="C323" s="160"/>
      <c r="D323" s="161"/>
      <c r="E323" s="161" t="s">
        <v>874</v>
      </c>
      <c r="F323" s="162">
        <v>65</v>
      </c>
      <c r="G323" s="161" t="s">
        <v>606</v>
      </c>
      <c r="H323" s="162">
        <v>16</v>
      </c>
      <c r="I323" s="161" t="s">
        <v>877</v>
      </c>
      <c r="J323" s="162"/>
      <c r="K323" s="161"/>
      <c r="L323" s="162"/>
      <c r="M323" s="161"/>
      <c r="N323" s="162"/>
      <c r="O323" s="161"/>
      <c r="P323" s="162"/>
      <c r="Q323" s="161"/>
      <c r="R323" s="162"/>
      <c r="S323" s="183"/>
      <c r="T323" s="65"/>
      <c r="V323" s="169">
        <f t="shared" si="8"/>
        <v>0</v>
      </c>
    </row>
    <row r="324" spans="1:22" ht="15" customHeight="1" x14ac:dyDescent="0.25">
      <c r="A324" s="260" t="s">
        <v>1471</v>
      </c>
      <c r="B324" s="160" t="s">
        <v>893</v>
      </c>
      <c r="C324" s="160"/>
      <c r="D324" s="161"/>
      <c r="E324" s="161" t="s">
        <v>874</v>
      </c>
      <c r="F324" s="162">
        <v>65</v>
      </c>
      <c r="G324" s="161" t="s">
        <v>606</v>
      </c>
      <c r="H324" s="162">
        <v>16</v>
      </c>
      <c r="I324" s="161" t="s">
        <v>877</v>
      </c>
      <c r="J324" s="162"/>
      <c r="K324" s="161"/>
      <c r="L324" s="162"/>
      <c r="M324" s="161"/>
      <c r="N324" s="162"/>
      <c r="O324" s="161"/>
      <c r="P324" s="162"/>
      <c r="Q324" s="161"/>
      <c r="R324" s="162"/>
      <c r="S324" s="183"/>
      <c r="T324" s="65"/>
      <c r="V324" s="169">
        <f t="shared" si="8"/>
        <v>0</v>
      </c>
    </row>
    <row r="325" spans="1:22" ht="15" customHeight="1" x14ac:dyDescent="0.25">
      <c r="A325" s="260" t="s">
        <v>1472</v>
      </c>
      <c r="B325" s="160" t="s">
        <v>878</v>
      </c>
      <c r="C325" s="160" t="s">
        <v>879</v>
      </c>
      <c r="D325" s="161"/>
      <c r="E325" s="161" t="s">
        <v>2</v>
      </c>
      <c r="F325" s="162" t="s">
        <v>880</v>
      </c>
      <c r="G325" s="161" t="s">
        <v>606</v>
      </c>
      <c r="H325" s="161" t="s">
        <v>2</v>
      </c>
      <c r="I325" s="161" t="s">
        <v>875</v>
      </c>
      <c r="J325" s="161"/>
      <c r="K325" s="161"/>
      <c r="L325" s="161"/>
      <c r="M325" s="161"/>
      <c r="N325" s="161"/>
      <c r="O325" s="161"/>
      <c r="P325" s="161"/>
      <c r="Q325" s="161"/>
      <c r="R325" s="161"/>
      <c r="S325" s="183"/>
      <c r="T325" s="65"/>
      <c r="V325" s="169">
        <f t="shared" si="8"/>
        <v>0</v>
      </c>
    </row>
    <row r="326" spans="1:22" ht="15" customHeight="1" x14ac:dyDescent="0.25">
      <c r="A326" s="260" t="s">
        <v>1473</v>
      </c>
      <c r="B326" s="160" t="s">
        <v>881</v>
      </c>
      <c r="C326" s="160"/>
      <c r="D326" s="161"/>
      <c r="E326" s="161" t="s">
        <v>2</v>
      </c>
      <c r="F326" s="161" t="s">
        <v>2</v>
      </c>
      <c r="G326" s="161" t="s">
        <v>2</v>
      </c>
      <c r="H326" s="161" t="s">
        <v>2</v>
      </c>
      <c r="I326" s="162" t="s">
        <v>2</v>
      </c>
      <c r="J326" s="161"/>
      <c r="K326" s="162"/>
      <c r="L326" s="161"/>
      <c r="M326" s="162"/>
      <c r="N326" s="161"/>
      <c r="O326" s="162"/>
      <c r="P326" s="161"/>
      <c r="Q326" s="162"/>
      <c r="R326" s="161"/>
      <c r="S326" s="183"/>
      <c r="T326" s="65"/>
      <c r="V326" s="169">
        <f t="shared" si="8"/>
        <v>0</v>
      </c>
    </row>
    <row r="327" spans="1:22" ht="15" customHeight="1" x14ac:dyDescent="0.25">
      <c r="A327" s="163"/>
      <c r="B327" s="163" t="s">
        <v>895</v>
      </c>
      <c r="C327" s="164"/>
      <c r="D327" s="164"/>
      <c r="E327" s="164"/>
      <c r="F327" s="164"/>
      <c r="G327" s="164"/>
      <c r="H327" s="164"/>
      <c r="I327" s="164"/>
      <c r="J327" s="164"/>
      <c r="K327" s="164"/>
      <c r="L327" s="164"/>
      <c r="M327" s="164"/>
      <c r="N327" s="164"/>
      <c r="O327" s="164"/>
      <c r="P327" s="164"/>
      <c r="Q327" s="164"/>
      <c r="R327" s="164"/>
      <c r="S327" s="120"/>
      <c r="T327" s="120"/>
      <c r="V327" s="179"/>
    </row>
    <row r="328" spans="1:22" ht="15" customHeight="1" x14ac:dyDescent="0.25">
      <c r="A328" s="260" t="s">
        <v>1474</v>
      </c>
      <c r="B328" s="160" t="s">
        <v>887</v>
      </c>
      <c r="C328" s="160"/>
      <c r="D328" s="161"/>
      <c r="E328" s="161" t="s">
        <v>874</v>
      </c>
      <c r="F328" s="162">
        <v>25</v>
      </c>
      <c r="G328" s="161" t="s">
        <v>550</v>
      </c>
      <c r="H328" s="162">
        <v>25</v>
      </c>
      <c r="I328" s="161" t="s">
        <v>888</v>
      </c>
      <c r="J328" s="162"/>
      <c r="K328" s="161"/>
      <c r="L328" s="162"/>
      <c r="M328" s="161"/>
      <c r="N328" s="162"/>
      <c r="O328" s="161"/>
      <c r="P328" s="162"/>
      <c r="Q328" s="161"/>
      <c r="R328" s="162"/>
      <c r="S328" s="183"/>
      <c r="T328" s="65"/>
      <c r="V328" s="169">
        <f t="shared" si="8"/>
        <v>0</v>
      </c>
    </row>
    <row r="329" spans="1:22" ht="15" customHeight="1" x14ac:dyDescent="0.25">
      <c r="A329" s="260" t="s">
        <v>1475</v>
      </c>
      <c r="B329" s="160" t="s">
        <v>889</v>
      </c>
      <c r="C329" s="160"/>
      <c r="D329" s="161"/>
      <c r="E329" s="161" t="s">
        <v>874</v>
      </c>
      <c r="F329" s="162">
        <v>100</v>
      </c>
      <c r="G329" s="161" t="s">
        <v>550</v>
      </c>
      <c r="H329" s="162">
        <v>25</v>
      </c>
      <c r="I329" s="161" t="s">
        <v>888</v>
      </c>
      <c r="J329" s="162"/>
      <c r="K329" s="161"/>
      <c r="L329" s="162"/>
      <c r="M329" s="161"/>
      <c r="N329" s="162"/>
      <c r="O329" s="161"/>
      <c r="P329" s="162"/>
      <c r="Q329" s="161"/>
      <c r="R329" s="162"/>
      <c r="S329" s="183"/>
      <c r="T329" s="65"/>
      <c r="V329" s="169">
        <f t="shared" si="8"/>
        <v>0</v>
      </c>
    </row>
    <row r="330" spans="1:22" ht="15" customHeight="1" x14ac:dyDescent="0.25">
      <c r="A330" s="260" t="s">
        <v>1476</v>
      </c>
      <c r="B330" s="160" t="s">
        <v>890</v>
      </c>
      <c r="C330" s="160"/>
      <c r="D330" s="161"/>
      <c r="E330" s="161" t="s">
        <v>885</v>
      </c>
      <c r="F330" s="162">
        <v>15</v>
      </c>
      <c r="G330" s="161" t="s">
        <v>550</v>
      </c>
      <c r="H330" s="162">
        <v>25</v>
      </c>
      <c r="I330" s="161" t="s">
        <v>888</v>
      </c>
      <c r="J330" s="162"/>
      <c r="K330" s="161"/>
      <c r="L330" s="162"/>
      <c r="M330" s="161"/>
      <c r="N330" s="162"/>
      <c r="O330" s="161"/>
      <c r="P330" s="162"/>
      <c r="Q330" s="161"/>
      <c r="R330" s="162"/>
      <c r="S330" s="183"/>
      <c r="T330" s="65"/>
      <c r="V330" s="169">
        <f t="shared" si="8"/>
        <v>0</v>
      </c>
    </row>
    <row r="331" spans="1:22" ht="15" customHeight="1" x14ac:dyDescent="0.25">
      <c r="A331" s="260" t="s">
        <v>1477</v>
      </c>
      <c r="B331" s="160" t="s">
        <v>881</v>
      </c>
      <c r="C331" s="160"/>
      <c r="D331" s="161"/>
      <c r="E331" s="161" t="s">
        <v>2</v>
      </c>
      <c r="F331" s="161" t="s">
        <v>2</v>
      </c>
      <c r="G331" s="161" t="s">
        <v>2</v>
      </c>
      <c r="H331" s="161" t="s">
        <v>2</v>
      </c>
      <c r="I331" s="162" t="s">
        <v>2</v>
      </c>
      <c r="J331" s="161"/>
      <c r="K331" s="162"/>
      <c r="L331" s="161"/>
      <c r="M331" s="162"/>
      <c r="N331" s="161"/>
      <c r="O331" s="162"/>
      <c r="P331" s="161"/>
      <c r="Q331" s="162"/>
      <c r="R331" s="161"/>
      <c r="S331" s="183"/>
      <c r="T331" s="65"/>
      <c r="V331" s="169">
        <f t="shared" si="8"/>
        <v>0</v>
      </c>
    </row>
    <row r="332" spans="1:22" ht="15" customHeight="1" x14ac:dyDescent="0.25">
      <c r="A332" s="260" t="s">
        <v>1478</v>
      </c>
      <c r="B332" s="160" t="s">
        <v>889</v>
      </c>
      <c r="C332" s="160"/>
      <c r="D332" s="161"/>
      <c r="E332" s="161" t="s">
        <v>874</v>
      </c>
      <c r="F332" s="162">
        <v>50</v>
      </c>
      <c r="G332" s="161" t="s">
        <v>550</v>
      </c>
      <c r="H332" s="162">
        <v>25</v>
      </c>
      <c r="I332" s="161" t="s">
        <v>888</v>
      </c>
      <c r="J332" s="162"/>
      <c r="K332" s="161"/>
      <c r="L332" s="162"/>
      <c r="M332" s="161"/>
      <c r="N332" s="162"/>
      <c r="O332" s="161"/>
      <c r="P332" s="162"/>
      <c r="Q332" s="161"/>
      <c r="R332" s="162"/>
      <c r="S332" s="183"/>
      <c r="T332" s="65"/>
      <c r="V332" s="169">
        <f t="shared" si="8"/>
        <v>0</v>
      </c>
    </row>
    <row r="333" spans="1:22" ht="15" customHeight="1" x14ac:dyDescent="0.25">
      <c r="A333" s="260" t="s">
        <v>1479</v>
      </c>
      <c r="B333" s="160" t="s">
        <v>889</v>
      </c>
      <c r="C333" s="160"/>
      <c r="D333" s="161"/>
      <c r="E333" s="161" t="s">
        <v>874</v>
      </c>
      <c r="F333" s="162">
        <v>200</v>
      </c>
      <c r="G333" s="161" t="s">
        <v>550</v>
      </c>
      <c r="H333" s="162">
        <v>25</v>
      </c>
      <c r="I333" s="161" t="s">
        <v>888</v>
      </c>
      <c r="J333" s="162"/>
      <c r="K333" s="161"/>
      <c r="L333" s="162"/>
      <c r="M333" s="161"/>
      <c r="N333" s="162"/>
      <c r="O333" s="161"/>
      <c r="P333" s="162"/>
      <c r="Q333" s="161"/>
      <c r="R333" s="162"/>
      <c r="S333" s="183"/>
      <c r="T333" s="65"/>
      <c r="V333" s="169">
        <f t="shared" si="8"/>
        <v>0</v>
      </c>
    </row>
    <row r="334" spans="1:22" ht="15" customHeight="1" x14ac:dyDescent="0.25">
      <c r="A334" s="260" t="s">
        <v>1480</v>
      </c>
      <c r="B334" s="160" t="s">
        <v>889</v>
      </c>
      <c r="C334" s="160"/>
      <c r="D334" s="161"/>
      <c r="E334" s="161" t="s">
        <v>874</v>
      </c>
      <c r="F334" s="162">
        <v>150</v>
      </c>
      <c r="G334" s="161" t="s">
        <v>550</v>
      </c>
      <c r="H334" s="162">
        <v>25</v>
      </c>
      <c r="I334" s="161" t="s">
        <v>888</v>
      </c>
      <c r="J334" s="162"/>
      <c r="K334" s="161"/>
      <c r="L334" s="162"/>
      <c r="M334" s="161"/>
      <c r="N334" s="162"/>
      <c r="O334" s="161"/>
      <c r="P334" s="162"/>
      <c r="Q334" s="161"/>
      <c r="R334" s="162"/>
      <c r="S334" s="183"/>
      <c r="T334" s="65"/>
      <c r="V334" s="169">
        <f t="shared" ref="V334:V397" si="9">S334+T334</f>
        <v>0</v>
      </c>
    </row>
    <row r="335" spans="1:22" ht="15" customHeight="1" x14ac:dyDescent="0.25">
      <c r="A335" s="260" t="s">
        <v>1481</v>
      </c>
      <c r="B335" s="160" t="s">
        <v>891</v>
      </c>
      <c r="C335" s="160"/>
      <c r="D335" s="161"/>
      <c r="E335" s="161" t="s">
        <v>874</v>
      </c>
      <c r="F335" s="162">
        <v>50</v>
      </c>
      <c r="G335" s="161" t="s">
        <v>606</v>
      </c>
      <c r="H335" s="162">
        <v>16</v>
      </c>
      <c r="I335" s="161" t="s">
        <v>877</v>
      </c>
      <c r="J335" s="162"/>
      <c r="K335" s="161"/>
      <c r="L335" s="162"/>
      <c r="M335" s="161"/>
      <c r="N335" s="162"/>
      <c r="O335" s="161"/>
      <c r="P335" s="162"/>
      <c r="Q335" s="161"/>
      <c r="R335" s="162"/>
      <c r="S335" s="183"/>
      <c r="T335" s="65"/>
      <c r="V335" s="169">
        <f t="shared" si="9"/>
        <v>0</v>
      </c>
    </row>
    <row r="336" spans="1:22" ht="15" customHeight="1" x14ac:dyDescent="0.25">
      <c r="A336" s="260" t="s">
        <v>1482</v>
      </c>
      <c r="B336" s="160" t="s">
        <v>892</v>
      </c>
      <c r="C336" s="160"/>
      <c r="D336" s="161"/>
      <c r="E336" s="161" t="s">
        <v>2</v>
      </c>
      <c r="F336" s="161" t="s">
        <v>2</v>
      </c>
      <c r="G336" s="161" t="s">
        <v>2</v>
      </c>
      <c r="H336" s="161" t="s">
        <v>2</v>
      </c>
      <c r="I336" s="162" t="s">
        <v>2</v>
      </c>
      <c r="J336" s="161"/>
      <c r="K336" s="162"/>
      <c r="L336" s="161"/>
      <c r="M336" s="162"/>
      <c r="N336" s="161"/>
      <c r="O336" s="162"/>
      <c r="P336" s="161"/>
      <c r="Q336" s="162"/>
      <c r="R336" s="161"/>
      <c r="S336" s="183"/>
      <c r="T336" s="65"/>
      <c r="V336" s="169">
        <f t="shared" si="9"/>
        <v>0</v>
      </c>
    </row>
    <row r="337" spans="1:22" ht="15" customHeight="1" x14ac:dyDescent="0.25">
      <c r="A337" s="260" t="s">
        <v>1483</v>
      </c>
      <c r="B337" s="160" t="s">
        <v>876</v>
      </c>
      <c r="C337" s="160"/>
      <c r="D337" s="161"/>
      <c r="E337" s="161" t="s">
        <v>874</v>
      </c>
      <c r="F337" s="162">
        <v>80</v>
      </c>
      <c r="G337" s="161" t="s">
        <v>606</v>
      </c>
      <c r="H337" s="162">
        <v>16</v>
      </c>
      <c r="I337" s="161" t="s">
        <v>877</v>
      </c>
      <c r="J337" s="162"/>
      <c r="K337" s="161"/>
      <c r="L337" s="162"/>
      <c r="M337" s="161"/>
      <c r="N337" s="162"/>
      <c r="O337" s="161"/>
      <c r="P337" s="162"/>
      <c r="Q337" s="161"/>
      <c r="R337" s="162"/>
      <c r="S337" s="183"/>
      <c r="T337" s="65"/>
      <c r="V337" s="169">
        <f t="shared" si="9"/>
        <v>0</v>
      </c>
    </row>
    <row r="338" spans="1:22" ht="15" customHeight="1" x14ac:dyDescent="0.25">
      <c r="A338" s="260" t="s">
        <v>1484</v>
      </c>
      <c r="B338" s="160" t="s">
        <v>873</v>
      </c>
      <c r="C338" s="160"/>
      <c r="D338" s="161"/>
      <c r="E338" s="161" t="s">
        <v>874</v>
      </c>
      <c r="F338" s="162">
        <v>20</v>
      </c>
      <c r="G338" s="161" t="s">
        <v>606</v>
      </c>
      <c r="H338" s="162">
        <v>16</v>
      </c>
      <c r="I338" s="161" t="s">
        <v>875</v>
      </c>
      <c r="J338" s="162"/>
      <c r="K338" s="161"/>
      <c r="L338" s="162"/>
      <c r="M338" s="161"/>
      <c r="N338" s="162"/>
      <c r="O338" s="161"/>
      <c r="P338" s="162"/>
      <c r="Q338" s="161"/>
      <c r="R338" s="162"/>
      <c r="S338" s="183"/>
      <c r="T338" s="65"/>
      <c r="V338" s="169">
        <f t="shared" si="9"/>
        <v>0</v>
      </c>
    </row>
    <row r="339" spans="1:22" ht="15" customHeight="1" x14ac:dyDescent="0.25">
      <c r="A339" s="260" t="s">
        <v>1485</v>
      </c>
      <c r="B339" s="160" t="s">
        <v>873</v>
      </c>
      <c r="C339" s="160"/>
      <c r="D339" s="161"/>
      <c r="E339" s="161" t="s">
        <v>874</v>
      </c>
      <c r="F339" s="162">
        <v>15</v>
      </c>
      <c r="G339" s="161" t="s">
        <v>606</v>
      </c>
      <c r="H339" s="162">
        <v>16</v>
      </c>
      <c r="I339" s="161" t="s">
        <v>875</v>
      </c>
      <c r="J339" s="162"/>
      <c r="K339" s="161"/>
      <c r="L339" s="162"/>
      <c r="M339" s="161"/>
      <c r="N339" s="162"/>
      <c r="O339" s="161"/>
      <c r="P339" s="162"/>
      <c r="Q339" s="161"/>
      <c r="R339" s="162"/>
      <c r="S339" s="183"/>
      <c r="T339" s="65"/>
      <c r="V339" s="169">
        <f t="shared" si="9"/>
        <v>0</v>
      </c>
    </row>
    <row r="340" spans="1:22" ht="15" customHeight="1" x14ac:dyDescent="0.25">
      <c r="A340" s="260" t="s">
        <v>1486</v>
      </c>
      <c r="B340" s="160" t="s">
        <v>893</v>
      </c>
      <c r="C340" s="160"/>
      <c r="D340" s="161"/>
      <c r="E340" s="161" t="s">
        <v>874</v>
      </c>
      <c r="F340" s="162">
        <v>80</v>
      </c>
      <c r="G340" s="161" t="s">
        <v>606</v>
      </c>
      <c r="H340" s="162">
        <v>16</v>
      </c>
      <c r="I340" s="161" t="s">
        <v>877</v>
      </c>
      <c r="J340" s="162"/>
      <c r="K340" s="161"/>
      <c r="L340" s="162"/>
      <c r="M340" s="161"/>
      <c r="N340" s="162"/>
      <c r="O340" s="161"/>
      <c r="P340" s="162"/>
      <c r="Q340" s="161"/>
      <c r="R340" s="162"/>
      <c r="S340" s="183"/>
      <c r="T340" s="65"/>
      <c r="V340" s="169">
        <f t="shared" si="9"/>
        <v>0</v>
      </c>
    </row>
    <row r="341" spans="1:22" ht="15" customHeight="1" x14ac:dyDescent="0.25">
      <c r="A341" s="260" t="s">
        <v>1487</v>
      </c>
      <c r="B341" s="160" t="s">
        <v>878</v>
      </c>
      <c r="C341" s="160" t="s">
        <v>879</v>
      </c>
      <c r="D341" s="161"/>
      <c r="E341" s="161" t="s">
        <v>2</v>
      </c>
      <c r="F341" s="162" t="s">
        <v>880</v>
      </c>
      <c r="G341" s="161" t="s">
        <v>606</v>
      </c>
      <c r="H341" s="161" t="s">
        <v>2</v>
      </c>
      <c r="I341" s="161" t="s">
        <v>875</v>
      </c>
      <c r="J341" s="161"/>
      <c r="K341" s="161"/>
      <c r="L341" s="161"/>
      <c r="M341" s="161"/>
      <c r="N341" s="161"/>
      <c r="O341" s="161"/>
      <c r="P341" s="161"/>
      <c r="Q341" s="161"/>
      <c r="R341" s="161"/>
      <c r="S341" s="183"/>
      <c r="T341" s="65"/>
      <c r="V341" s="169">
        <f t="shared" si="9"/>
        <v>0</v>
      </c>
    </row>
    <row r="342" spans="1:22" ht="15" customHeight="1" x14ac:dyDescent="0.25">
      <c r="A342" s="260" t="s">
        <v>1488</v>
      </c>
      <c r="B342" s="160" t="s">
        <v>881</v>
      </c>
      <c r="C342" s="160"/>
      <c r="D342" s="161"/>
      <c r="E342" s="161" t="s">
        <v>2</v>
      </c>
      <c r="F342" s="161" t="s">
        <v>2</v>
      </c>
      <c r="G342" s="161" t="s">
        <v>2</v>
      </c>
      <c r="H342" s="161" t="s">
        <v>2</v>
      </c>
      <c r="I342" s="162" t="s">
        <v>2</v>
      </c>
      <c r="J342" s="161"/>
      <c r="K342" s="162"/>
      <c r="L342" s="161"/>
      <c r="M342" s="162"/>
      <c r="N342" s="161"/>
      <c r="O342" s="162"/>
      <c r="P342" s="161"/>
      <c r="Q342" s="162"/>
      <c r="R342" s="161"/>
      <c r="S342" s="183"/>
      <c r="T342" s="65"/>
      <c r="V342" s="169">
        <f t="shared" si="9"/>
        <v>0</v>
      </c>
    </row>
    <row r="343" spans="1:22" ht="15" customHeight="1" x14ac:dyDescent="0.25">
      <c r="A343" s="163"/>
      <c r="B343" s="163" t="s">
        <v>896</v>
      </c>
      <c r="C343" s="164"/>
      <c r="D343" s="164"/>
      <c r="E343" s="164"/>
      <c r="F343" s="164"/>
      <c r="G343" s="164"/>
      <c r="H343" s="164"/>
      <c r="I343" s="164"/>
      <c r="J343" s="164"/>
      <c r="K343" s="164"/>
      <c r="L343" s="164"/>
      <c r="M343" s="164"/>
      <c r="N343" s="164"/>
      <c r="O343" s="164"/>
      <c r="P343" s="164"/>
      <c r="Q343" s="164"/>
      <c r="R343" s="164"/>
      <c r="S343" s="120"/>
      <c r="T343" s="120"/>
      <c r="V343" s="179"/>
    </row>
    <row r="344" spans="1:22" ht="15" customHeight="1" x14ac:dyDescent="0.25">
      <c r="A344" s="260" t="s">
        <v>1489</v>
      </c>
      <c r="B344" s="160" t="s">
        <v>887</v>
      </c>
      <c r="C344" s="160"/>
      <c r="D344" s="161"/>
      <c r="E344" s="161" t="s">
        <v>874</v>
      </c>
      <c r="F344" s="162">
        <v>25</v>
      </c>
      <c r="G344" s="161" t="s">
        <v>550</v>
      </c>
      <c r="H344" s="162">
        <v>25</v>
      </c>
      <c r="I344" s="161" t="s">
        <v>888</v>
      </c>
      <c r="J344" s="162"/>
      <c r="K344" s="161"/>
      <c r="L344" s="162"/>
      <c r="M344" s="161"/>
      <c r="N344" s="162"/>
      <c r="O344" s="161"/>
      <c r="P344" s="162"/>
      <c r="Q344" s="161"/>
      <c r="R344" s="162"/>
      <c r="S344" s="183"/>
      <c r="T344" s="65"/>
      <c r="V344" s="169">
        <f t="shared" si="9"/>
        <v>0</v>
      </c>
    </row>
    <row r="345" spans="1:22" ht="15" customHeight="1" x14ac:dyDescent="0.25">
      <c r="A345" s="260" t="s">
        <v>1490</v>
      </c>
      <c r="B345" s="160" t="s">
        <v>889</v>
      </c>
      <c r="C345" s="160"/>
      <c r="D345" s="161"/>
      <c r="E345" s="161" t="s">
        <v>874</v>
      </c>
      <c r="F345" s="162">
        <v>100</v>
      </c>
      <c r="G345" s="161" t="s">
        <v>550</v>
      </c>
      <c r="H345" s="162">
        <v>25</v>
      </c>
      <c r="I345" s="161" t="s">
        <v>888</v>
      </c>
      <c r="J345" s="162"/>
      <c r="K345" s="161"/>
      <c r="L345" s="162"/>
      <c r="M345" s="161"/>
      <c r="N345" s="162"/>
      <c r="O345" s="161"/>
      <c r="P345" s="162"/>
      <c r="Q345" s="161"/>
      <c r="R345" s="162"/>
      <c r="S345" s="183"/>
      <c r="T345" s="65"/>
      <c r="V345" s="169">
        <f t="shared" si="9"/>
        <v>0</v>
      </c>
    </row>
    <row r="346" spans="1:22" ht="15" customHeight="1" x14ac:dyDescent="0.25">
      <c r="A346" s="260" t="s">
        <v>1491</v>
      </c>
      <c r="B346" s="160" t="s">
        <v>890</v>
      </c>
      <c r="C346" s="160"/>
      <c r="D346" s="161"/>
      <c r="E346" s="161" t="s">
        <v>885</v>
      </c>
      <c r="F346" s="162">
        <v>15</v>
      </c>
      <c r="G346" s="161" t="s">
        <v>550</v>
      </c>
      <c r="H346" s="162">
        <v>25</v>
      </c>
      <c r="I346" s="161" t="s">
        <v>888</v>
      </c>
      <c r="J346" s="162"/>
      <c r="K346" s="161"/>
      <c r="L346" s="162"/>
      <c r="M346" s="161"/>
      <c r="N346" s="162"/>
      <c r="O346" s="161"/>
      <c r="P346" s="162"/>
      <c r="Q346" s="161"/>
      <c r="R346" s="162"/>
      <c r="S346" s="183"/>
      <c r="T346" s="65"/>
      <c r="V346" s="169">
        <f t="shared" si="9"/>
        <v>0</v>
      </c>
    </row>
    <row r="347" spans="1:22" ht="15" customHeight="1" x14ac:dyDescent="0.25">
      <c r="A347" s="260" t="s">
        <v>1492</v>
      </c>
      <c r="B347" s="160" t="s">
        <v>881</v>
      </c>
      <c r="C347" s="160"/>
      <c r="D347" s="161"/>
      <c r="E347" s="161" t="s">
        <v>2</v>
      </c>
      <c r="F347" s="161" t="s">
        <v>2</v>
      </c>
      <c r="G347" s="161" t="s">
        <v>2</v>
      </c>
      <c r="H347" s="161" t="s">
        <v>2</v>
      </c>
      <c r="I347" s="162" t="s">
        <v>2</v>
      </c>
      <c r="J347" s="161"/>
      <c r="K347" s="162"/>
      <c r="L347" s="161"/>
      <c r="M347" s="162"/>
      <c r="N347" s="161"/>
      <c r="O347" s="162"/>
      <c r="P347" s="161"/>
      <c r="Q347" s="162"/>
      <c r="R347" s="161"/>
      <c r="S347" s="183"/>
      <c r="T347" s="65"/>
      <c r="V347" s="169">
        <f t="shared" si="9"/>
        <v>0</v>
      </c>
    </row>
    <row r="348" spans="1:22" ht="15" customHeight="1" x14ac:dyDescent="0.25">
      <c r="A348" s="260" t="s">
        <v>1493</v>
      </c>
      <c r="B348" s="160" t="s">
        <v>889</v>
      </c>
      <c r="C348" s="160"/>
      <c r="D348" s="161"/>
      <c r="E348" s="161" t="s">
        <v>874</v>
      </c>
      <c r="F348" s="162">
        <v>50</v>
      </c>
      <c r="G348" s="161" t="s">
        <v>550</v>
      </c>
      <c r="H348" s="162">
        <v>25</v>
      </c>
      <c r="I348" s="161" t="s">
        <v>888</v>
      </c>
      <c r="J348" s="162"/>
      <c r="K348" s="161"/>
      <c r="L348" s="162"/>
      <c r="M348" s="161"/>
      <c r="N348" s="162"/>
      <c r="O348" s="161"/>
      <c r="P348" s="162"/>
      <c r="Q348" s="161"/>
      <c r="R348" s="162"/>
      <c r="S348" s="183"/>
      <c r="T348" s="65"/>
      <c r="V348" s="169">
        <f t="shared" si="9"/>
        <v>0</v>
      </c>
    </row>
    <row r="349" spans="1:22" ht="15" customHeight="1" x14ac:dyDescent="0.25">
      <c r="A349" s="260" t="s">
        <v>1494</v>
      </c>
      <c r="B349" s="160" t="s">
        <v>889</v>
      </c>
      <c r="C349" s="160"/>
      <c r="D349" s="161"/>
      <c r="E349" s="161" t="s">
        <v>874</v>
      </c>
      <c r="F349" s="162">
        <v>200</v>
      </c>
      <c r="G349" s="161" t="s">
        <v>550</v>
      </c>
      <c r="H349" s="162">
        <v>25</v>
      </c>
      <c r="I349" s="161" t="s">
        <v>888</v>
      </c>
      <c r="J349" s="162"/>
      <c r="K349" s="161"/>
      <c r="L349" s="162"/>
      <c r="M349" s="161"/>
      <c r="N349" s="162"/>
      <c r="O349" s="161"/>
      <c r="P349" s="162"/>
      <c r="Q349" s="161"/>
      <c r="R349" s="162"/>
      <c r="S349" s="183"/>
      <c r="T349" s="65"/>
      <c r="V349" s="169">
        <f t="shared" si="9"/>
        <v>0</v>
      </c>
    </row>
    <row r="350" spans="1:22" ht="15" customHeight="1" x14ac:dyDescent="0.25">
      <c r="A350" s="260" t="s">
        <v>1495</v>
      </c>
      <c r="B350" s="160" t="s">
        <v>889</v>
      </c>
      <c r="C350" s="160"/>
      <c r="D350" s="161"/>
      <c r="E350" s="161" t="s">
        <v>874</v>
      </c>
      <c r="F350" s="162">
        <v>150</v>
      </c>
      <c r="G350" s="161" t="s">
        <v>550</v>
      </c>
      <c r="H350" s="162">
        <v>25</v>
      </c>
      <c r="I350" s="161" t="s">
        <v>888</v>
      </c>
      <c r="J350" s="162"/>
      <c r="K350" s="161"/>
      <c r="L350" s="162"/>
      <c r="M350" s="161"/>
      <c r="N350" s="162"/>
      <c r="O350" s="161"/>
      <c r="P350" s="162"/>
      <c r="Q350" s="161"/>
      <c r="R350" s="162"/>
      <c r="S350" s="183"/>
      <c r="T350" s="65"/>
      <c r="V350" s="169">
        <f t="shared" si="9"/>
        <v>0</v>
      </c>
    </row>
    <row r="351" spans="1:22" ht="15" customHeight="1" x14ac:dyDescent="0.25">
      <c r="A351" s="260" t="s">
        <v>1496</v>
      </c>
      <c r="B351" s="160" t="s">
        <v>891</v>
      </c>
      <c r="C351" s="160"/>
      <c r="D351" s="161"/>
      <c r="E351" s="161" t="s">
        <v>874</v>
      </c>
      <c r="F351" s="162">
        <v>50</v>
      </c>
      <c r="G351" s="161" t="s">
        <v>606</v>
      </c>
      <c r="H351" s="162">
        <v>16</v>
      </c>
      <c r="I351" s="161" t="s">
        <v>877</v>
      </c>
      <c r="J351" s="162"/>
      <c r="K351" s="161"/>
      <c r="L351" s="162"/>
      <c r="M351" s="161"/>
      <c r="N351" s="162"/>
      <c r="O351" s="161"/>
      <c r="P351" s="162"/>
      <c r="Q351" s="161"/>
      <c r="R351" s="162"/>
      <c r="S351" s="183"/>
      <c r="T351" s="65"/>
      <c r="V351" s="169">
        <f t="shared" si="9"/>
        <v>0</v>
      </c>
    </row>
    <row r="352" spans="1:22" ht="15" customHeight="1" x14ac:dyDescent="0.25">
      <c r="A352" s="260" t="s">
        <v>1497</v>
      </c>
      <c r="B352" s="160" t="s">
        <v>892</v>
      </c>
      <c r="C352" s="160"/>
      <c r="D352" s="161"/>
      <c r="E352" s="161" t="s">
        <v>2</v>
      </c>
      <c r="F352" s="161" t="s">
        <v>2</v>
      </c>
      <c r="G352" s="161" t="s">
        <v>2</v>
      </c>
      <c r="H352" s="161" t="s">
        <v>2</v>
      </c>
      <c r="I352" s="162" t="s">
        <v>2</v>
      </c>
      <c r="J352" s="161"/>
      <c r="K352" s="162"/>
      <c r="L352" s="161"/>
      <c r="M352" s="162"/>
      <c r="N352" s="161"/>
      <c r="O352" s="162"/>
      <c r="P352" s="161"/>
      <c r="Q352" s="162"/>
      <c r="R352" s="161"/>
      <c r="S352" s="183"/>
      <c r="T352" s="65"/>
      <c r="V352" s="169">
        <f t="shared" si="9"/>
        <v>0</v>
      </c>
    </row>
    <row r="353" spans="1:22" ht="15" customHeight="1" x14ac:dyDescent="0.25">
      <c r="A353" s="260" t="s">
        <v>1498</v>
      </c>
      <c r="B353" s="160" t="s">
        <v>876</v>
      </c>
      <c r="C353" s="160"/>
      <c r="D353" s="161"/>
      <c r="E353" s="161" t="s">
        <v>874</v>
      </c>
      <c r="F353" s="162">
        <v>80</v>
      </c>
      <c r="G353" s="161" t="s">
        <v>606</v>
      </c>
      <c r="H353" s="162">
        <v>16</v>
      </c>
      <c r="I353" s="161" t="s">
        <v>877</v>
      </c>
      <c r="J353" s="162"/>
      <c r="K353" s="161"/>
      <c r="L353" s="162"/>
      <c r="M353" s="161"/>
      <c r="N353" s="162"/>
      <c r="O353" s="161"/>
      <c r="P353" s="162"/>
      <c r="Q353" s="161"/>
      <c r="R353" s="162"/>
      <c r="S353" s="183"/>
      <c r="T353" s="65"/>
      <c r="V353" s="169">
        <f t="shared" si="9"/>
        <v>0</v>
      </c>
    </row>
    <row r="354" spans="1:22" ht="15" customHeight="1" x14ac:dyDescent="0.25">
      <c r="A354" s="260" t="s">
        <v>1499</v>
      </c>
      <c r="B354" s="160" t="s">
        <v>873</v>
      </c>
      <c r="C354" s="160"/>
      <c r="D354" s="161"/>
      <c r="E354" s="161" t="s">
        <v>874</v>
      </c>
      <c r="F354" s="162">
        <v>20</v>
      </c>
      <c r="G354" s="161" t="s">
        <v>606</v>
      </c>
      <c r="H354" s="162">
        <v>16</v>
      </c>
      <c r="I354" s="161" t="s">
        <v>875</v>
      </c>
      <c r="J354" s="162"/>
      <c r="K354" s="161"/>
      <c r="L354" s="162"/>
      <c r="M354" s="161"/>
      <c r="N354" s="162"/>
      <c r="O354" s="161"/>
      <c r="P354" s="162"/>
      <c r="Q354" s="161"/>
      <c r="R354" s="162"/>
      <c r="S354" s="183"/>
      <c r="T354" s="65"/>
      <c r="V354" s="169">
        <f t="shared" si="9"/>
        <v>0</v>
      </c>
    </row>
    <row r="355" spans="1:22" ht="15" customHeight="1" x14ac:dyDescent="0.25">
      <c r="A355" s="260" t="s">
        <v>1500</v>
      </c>
      <c r="B355" s="160" t="s">
        <v>873</v>
      </c>
      <c r="C355" s="160"/>
      <c r="D355" s="161"/>
      <c r="E355" s="161" t="s">
        <v>874</v>
      </c>
      <c r="F355" s="162">
        <v>15</v>
      </c>
      <c r="G355" s="161" t="s">
        <v>606</v>
      </c>
      <c r="H355" s="162">
        <v>16</v>
      </c>
      <c r="I355" s="161" t="s">
        <v>875</v>
      </c>
      <c r="J355" s="162"/>
      <c r="K355" s="161"/>
      <c r="L355" s="162"/>
      <c r="M355" s="161"/>
      <c r="N355" s="162"/>
      <c r="O355" s="161"/>
      <c r="P355" s="162"/>
      <c r="Q355" s="161"/>
      <c r="R355" s="162"/>
      <c r="S355" s="183"/>
      <c r="T355" s="65"/>
      <c r="V355" s="169">
        <f t="shared" si="9"/>
        <v>0</v>
      </c>
    </row>
    <row r="356" spans="1:22" ht="15" customHeight="1" x14ac:dyDescent="0.25">
      <c r="A356" s="260" t="s">
        <v>1501</v>
      </c>
      <c r="B356" s="160" t="s">
        <v>893</v>
      </c>
      <c r="C356" s="160"/>
      <c r="D356" s="161"/>
      <c r="E356" s="161" t="s">
        <v>874</v>
      </c>
      <c r="F356" s="162">
        <v>80</v>
      </c>
      <c r="G356" s="161" t="s">
        <v>606</v>
      </c>
      <c r="H356" s="162">
        <v>16</v>
      </c>
      <c r="I356" s="161" t="s">
        <v>877</v>
      </c>
      <c r="J356" s="162"/>
      <c r="K356" s="161"/>
      <c r="L356" s="162"/>
      <c r="M356" s="161"/>
      <c r="N356" s="162"/>
      <c r="O356" s="161"/>
      <c r="P356" s="162"/>
      <c r="Q356" s="161"/>
      <c r="R356" s="162"/>
      <c r="S356" s="183"/>
      <c r="T356" s="65"/>
      <c r="V356" s="169">
        <f t="shared" si="9"/>
        <v>0</v>
      </c>
    </row>
    <row r="357" spans="1:22" ht="15" customHeight="1" x14ac:dyDescent="0.25">
      <c r="A357" s="260" t="s">
        <v>1502</v>
      </c>
      <c r="B357" s="160" t="s">
        <v>878</v>
      </c>
      <c r="C357" s="160" t="s">
        <v>879</v>
      </c>
      <c r="D357" s="161"/>
      <c r="E357" s="161" t="s">
        <v>2</v>
      </c>
      <c r="F357" s="162" t="s">
        <v>880</v>
      </c>
      <c r="G357" s="161" t="s">
        <v>606</v>
      </c>
      <c r="H357" s="161" t="s">
        <v>2</v>
      </c>
      <c r="I357" s="161" t="s">
        <v>875</v>
      </c>
      <c r="J357" s="161"/>
      <c r="K357" s="161"/>
      <c r="L357" s="161"/>
      <c r="M357" s="161"/>
      <c r="N357" s="161"/>
      <c r="O357" s="161"/>
      <c r="P357" s="161"/>
      <c r="Q357" s="161"/>
      <c r="R357" s="161"/>
      <c r="S357" s="183"/>
      <c r="T357" s="65"/>
      <c r="V357" s="169">
        <f t="shared" si="9"/>
        <v>0</v>
      </c>
    </row>
    <row r="358" spans="1:22" ht="15" customHeight="1" x14ac:dyDescent="0.25">
      <c r="A358" s="260" t="s">
        <v>1503</v>
      </c>
      <c r="B358" s="160" t="s">
        <v>881</v>
      </c>
      <c r="C358" s="160"/>
      <c r="D358" s="161"/>
      <c r="E358" s="161" t="s">
        <v>2</v>
      </c>
      <c r="F358" s="161" t="s">
        <v>2</v>
      </c>
      <c r="G358" s="161" t="s">
        <v>2</v>
      </c>
      <c r="H358" s="161" t="s">
        <v>2</v>
      </c>
      <c r="I358" s="162" t="s">
        <v>2</v>
      </c>
      <c r="J358" s="161"/>
      <c r="K358" s="162"/>
      <c r="L358" s="161"/>
      <c r="M358" s="162"/>
      <c r="N358" s="161"/>
      <c r="O358" s="162"/>
      <c r="P358" s="161"/>
      <c r="Q358" s="162"/>
      <c r="R358" s="161"/>
      <c r="S358" s="183"/>
      <c r="T358" s="65"/>
      <c r="V358" s="169">
        <f t="shared" si="9"/>
        <v>0</v>
      </c>
    </row>
    <row r="359" spans="1:22" ht="15" customHeight="1" x14ac:dyDescent="0.25">
      <c r="A359" s="163"/>
      <c r="B359" s="163" t="s">
        <v>897</v>
      </c>
      <c r="C359" s="164"/>
      <c r="D359" s="164"/>
      <c r="E359" s="164"/>
      <c r="F359" s="164"/>
      <c r="G359" s="164"/>
      <c r="H359" s="164"/>
      <c r="I359" s="164"/>
      <c r="J359" s="164"/>
      <c r="K359" s="164"/>
      <c r="L359" s="164"/>
      <c r="M359" s="164"/>
      <c r="N359" s="164"/>
      <c r="O359" s="164"/>
      <c r="P359" s="164"/>
      <c r="Q359" s="164"/>
      <c r="R359" s="164"/>
      <c r="S359" s="120"/>
      <c r="T359" s="120"/>
      <c r="V359" s="179"/>
    </row>
    <row r="360" spans="1:22" ht="15" customHeight="1" x14ac:dyDescent="0.25">
      <c r="A360" s="260" t="s">
        <v>1504</v>
      </c>
      <c r="B360" s="160" t="s">
        <v>876</v>
      </c>
      <c r="C360" s="160"/>
      <c r="D360" s="161"/>
      <c r="E360" s="161" t="s">
        <v>874</v>
      </c>
      <c r="F360" s="162">
        <v>100</v>
      </c>
      <c r="G360" s="161" t="s">
        <v>606</v>
      </c>
      <c r="H360" s="162">
        <v>16</v>
      </c>
      <c r="I360" s="161" t="s">
        <v>877</v>
      </c>
      <c r="J360" s="162"/>
      <c r="K360" s="161"/>
      <c r="L360" s="162"/>
      <c r="M360" s="161"/>
      <c r="N360" s="162"/>
      <c r="O360" s="161"/>
      <c r="P360" s="162"/>
      <c r="Q360" s="161"/>
      <c r="R360" s="162"/>
      <c r="S360" s="183"/>
      <c r="T360" s="65"/>
      <c r="V360" s="169">
        <f t="shared" si="9"/>
        <v>0</v>
      </c>
    </row>
    <row r="361" spans="1:22" ht="15" customHeight="1" x14ac:dyDescent="0.25">
      <c r="A361" s="260" t="s">
        <v>1505</v>
      </c>
      <c r="B361" s="160" t="s">
        <v>873</v>
      </c>
      <c r="C361" s="160"/>
      <c r="D361" s="161"/>
      <c r="E361" s="161" t="s">
        <v>874</v>
      </c>
      <c r="F361" s="162">
        <v>20</v>
      </c>
      <c r="G361" s="161" t="s">
        <v>606</v>
      </c>
      <c r="H361" s="162">
        <v>16</v>
      </c>
      <c r="I361" s="161" t="s">
        <v>875</v>
      </c>
      <c r="J361" s="162"/>
      <c r="K361" s="161"/>
      <c r="L361" s="162"/>
      <c r="M361" s="161"/>
      <c r="N361" s="162"/>
      <c r="O361" s="161"/>
      <c r="P361" s="162"/>
      <c r="Q361" s="161"/>
      <c r="R361" s="162"/>
      <c r="S361" s="183"/>
      <c r="T361" s="65"/>
      <c r="V361" s="169">
        <f t="shared" si="9"/>
        <v>0</v>
      </c>
    </row>
    <row r="362" spans="1:22" ht="15" customHeight="1" x14ac:dyDescent="0.25">
      <c r="A362" s="260" t="s">
        <v>1506</v>
      </c>
      <c r="B362" s="160" t="s">
        <v>876</v>
      </c>
      <c r="C362" s="160"/>
      <c r="D362" s="161"/>
      <c r="E362" s="161" t="s">
        <v>874</v>
      </c>
      <c r="F362" s="162">
        <v>100</v>
      </c>
      <c r="G362" s="161" t="s">
        <v>606</v>
      </c>
      <c r="H362" s="162">
        <v>16</v>
      </c>
      <c r="I362" s="161" t="s">
        <v>877</v>
      </c>
      <c r="J362" s="162"/>
      <c r="K362" s="161"/>
      <c r="L362" s="162"/>
      <c r="M362" s="161"/>
      <c r="N362" s="162"/>
      <c r="O362" s="161"/>
      <c r="P362" s="162"/>
      <c r="Q362" s="161"/>
      <c r="R362" s="162"/>
      <c r="S362" s="183"/>
      <c r="T362" s="65"/>
      <c r="V362" s="169">
        <f t="shared" si="9"/>
        <v>0</v>
      </c>
    </row>
    <row r="363" spans="1:22" ht="15" customHeight="1" x14ac:dyDescent="0.25">
      <c r="A363" s="260" t="s">
        <v>1507</v>
      </c>
      <c r="B363" s="160" t="s">
        <v>873</v>
      </c>
      <c r="C363" s="160"/>
      <c r="D363" s="161"/>
      <c r="E363" s="161" t="s">
        <v>874</v>
      </c>
      <c r="F363" s="162">
        <v>15</v>
      </c>
      <c r="G363" s="161" t="s">
        <v>606</v>
      </c>
      <c r="H363" s="162">
        <v>16</v>
      </c>
      <c r="I363" s="161" t="s">
        <v>875</v>
      </c>
      <c r="J363" s="162"/>
      <c r="K363" s="161"/>
      <c r="L363" s="162"/>
      <c r="M363" s="161"/>
      <c r="N363" s="162"/>
      <c r="O363" s="161"/>
      <c r="P363" s="162"/>
      <c r="Q363" s="161"/>
      <c r="R363" s="162"/>
      <c r="S363" s="183"/>
      <c r="T363" s="65"/>
      <c r="V363" s="169">
        <f t="shared" si="9"/>
        <v>0</v>
      </c>
    </row>
    <row r="364" spans="1:22" ht="15" customHeight="1" x14ac:dyDescent="0.25">
      <c r="A364" s="260" t="s">
        <v>1508</v>
      </c>
      <c r="B364" s="160" t="s">
        <v>873</v>
      </c>
      <c r="C364" s="160"/>
      <c r="D364" s="161"/>
      <c r="E364" s="161" t="s">
        <v>874</v>
      </c>
      <c r="F364" s="162">
        <v>15</v>
      </c>
      <c r="G364" s="161" t="s">
        <v>606</v>
      </c>
      <c r="H364" s="162">
        <v>16</v>
      </c>
      <c r="I364" s="161" t="s">
        <v>898</v>
      </c>
      <c r="J364" s="162"/>
      <c r="K364" s="161"/>
      <c r="L364" s="162"/>
      <c r="M364" s="161"/>
      <c r="N364" s="162"/>
      <c r="O364" s="161"/>
      <c r="P364" s="162"/>
      <c r="Q364" s="161"/>
      <c r="R364" s="162"/>
      <c r="S364" s="183"/>
      <c r="T364" s="65"/>
      <c r="V364" s="169">
        <f t="shared" si="9"/>
        <v>0</v>
      </c>
    </row>
    <row r="365" spans="1:22" ht="15" customHeight="1" x14ac:dyDescent="0.25">
      <c r="A365" s="260" t="s">
        <v>1509</v>
      </c>
      <c r="B365" s="160" t="s">
        <v>899</v>
      </c>
      <c r="C365" s="160"/>
      <c r="D365" s="161"/>
      <c r="E365" s="161" t="s">
        <v>874</v>
      </c>
      <c r="F365" s="162">
        <v>100</v>
      </c>
      <c r="G365" s="161" t="s">
        <v>606</v>
      </c>
      <c r="H365" s="162">
        <v>16</v>
      </c>
      <c r="I365" s="161" t="s">
        <v>877</v>
      </c>
      <c r="J365" s="162"/>
      <c r="K365" s="161"/>
      <c r="L365" s="162"/>
      <c r="M365" s="161"/>
      <c r="N365" s="162"/>
      <c r="O365" s="161"/>
      <c r="P365" s="162"/>
      <c r="Q365" s="161"/>
      <c r="R365" s="162"/>
      <c r="S365" s="183"/>
      <c r="T365" s="65"/>
      <c r="V365" s="169">
        <f t="shared" si="9"/>
        <v>0</v>
      </c>
    </row>
    <row r="366" spans="1:22" ht="15" customHeight="1" x14ac:dyDescent="0.25">
      <c r="A366" s="260" t="s">
        <v>1510</v>
      </c>
      <c r="B366" s="160" t="s">
        <v>893</v>
      </c>
      <c r="C366" s="160"/>
      <c r="D366" s="161"/>
      <c r="E366" s="161" t="s">
        <v>874</v>
      </c>
      <c r="F366" s="162">
        <v>100</v>
      </c>
      <c r="G366" s="161" t="s">
        <v>606</v>
      </c>
      <c r="H366" s="162">
        <v>16</v>
      </c>
      <c r="I366" s="161" t="s">
        <v>877</v>
      </c>
      <c r="J366" s="162"/>
      <c r="K366" s="161"/>
      <c r="L366" s="162"/>
      <c r="M366" s="161"/>
      <c r="N366" s="162"/>
      <c r="O366" s="161"/>
      <c r="P366" s="162"/>
      <c r="Q366" s="161"/>
      <c r="R366" s="162"/>
      <c r="S366" s="183"/>
      <c r="T366" s="65"/>
      <c r="V366" s="169">
        <f t="shared" si="9"/>
        <v>0</v>
      </c>
    </row>
    <row r="367" spans="1:22" ht="15" customHeight="1" x14ac:dyDescent="0.25">
      <c r="A367" s="260" t="s">
        <v>1511</v>
      </c>
      <c r="B367" s="160" t="s">
        <v>900</v>
      </c>
      <c r="C367" s="160" t="s">
        <v>901</v>
      </c>
      <c r="D367" s="161"/>
      <c r="E367" s="161" t="s">
        <v>2</v>
      </c>
      <c r="F367" s="162" t="s">
        <v>880</v>
      </c>
      <c r="G367" s="161" t="s">
        <v>606</v>
      </c>
      <c r="H367" s="162">
        <v>16</v>
      </c>
      <c r="I367" s="161" t="s">
        <v>875</v>
      </c>
      <c r="J367" s="162"/>
      <c r="K367" s="161"/>
      <c r="L367" s="162"/>
      <c r="M367" s="161"/>
      <c r="N367" s="162"/>
      <c r="O367" s="161"/>
      <c r="P367" s="162"/>
      <c r="Q367" s="161"/>
      <c r="R367" s="162"/>
      <c r="S367" s="183"/>
      <c r="T367" s="65"/>
      <c r="V367" s="169">
        <f t="shared" si="9"/>
        <v>0</v>
      </c>
    </row>
    <row r="368" spans="1:22" ht="15" customHeight="1" x14ac:dyDescent="0.25">
      <c r="A368" s="260" t="s">
        <v>1512</v>
      </c>
      <c r="B368" s="160" t="s">
        <v>881</v>
      </c>
      <c r="C368" s="160"/>
      <c r="D368" s="161"/>
      <c r="E368" s="161" t="s">
        <v>2</v>
      </c>
      <c r="F368" s="162" t="s">
        <v>2</v>
      </c>
      <c r="G368" s="161" t="s">
        <v>2</v>
      </c>
      <c r="H368" s="162" t="s">
        <v>2</v>
      </c>
      <c r="I368" s="161" t="s">
        <v>2</v>
      </c>
      <c r="J368" s="162"/>
      <c r="K368" s="161"/>
      <c r="L368" s="162"/>
      <c r="M368" s="161"/>
      <c r="N368" s="162"/>
      <c r="O368" s="161"/>
      <c r="P368" s="162"/>
      <c r="Q368" s="161"/>
      <c r="R368" s="162"/>
      <c r="S368" s="183"/>
      <c r="T368" s="65"/>
      <c r="V368" s="169">
        <f t="shared" si="9"/>
        <v>0</v>
      </c>
    </row>
    <row r="369" spans="1:22" ht="15" customHeight="1" x14ac:dyDescent="0.25">
      <c r="A369" s="260" t="s">
        <v>1513</v>
      </c>
      <c r="B369" s="160" t="s">
        <v>902</v>
      </c>
      <c r="C369" s="160" t="s">
        <v>903</v>
      </c>
      <c r="D369" s="161"/>
      <c r="E369" s="161" t="s">
        <v>2</v>
      </c>
      <c r="F369" s="162" t="s">
        <v>880</v>
      </c>
      <c r="G369" s="161" t="s">
        <v>606</v>
      </c>
      <c r="H369" s="162">
        <v>16</v>
      </c>
      <c r="I369" s="161" t="s">
        <v>875</v>
      </c>
      <c r="J369" s="162"/>
      <c r="K369" s="161"/>
      <c r="L369" s="162"/>
      <c r="M369" s="161"/>
      <c r="N369" s="162"/>
      <c r="O369" s="161"/>
      <c r="P369" s="162"/>
      <c r="Q369" s="161"/>
      <c r="R369" s="162"/>
      <c r="S369" s="183"/>
      <c r="T369" s="65"/>
      <c r="V369" s="169">
        <f t="shared" si="9"/>
        <v>0</v>
      </c>
    </row>
    <row r="370" spans="1:22" ht="15" customHeight="1" x14ac:dyDescent="0.25">
      <c r="A370" s="260" t="s">
        <v>1514</v>
      </c>
      <c r="B370" s="160" t="s">
        <v>881</v>
      </c>
      <c r="C370" s="160"/>
      <c r="D370" s="161"/>
      <c r="E370" s="161" t="s">
        <v>2</v>
      </c>
      <c r="F370" s="162" t="s">
        <v>2</v>
      </c>
      <c r="G370" s="161" t="s">
        <v>2</v>
      </c>
      <c r="H370" s="162" t="s">
        <v>2</v>
      </c>
      <c r="I370" s="161" t="s">
        <v>2</v>
      </c>
      <c r="J370" s="162"/>
      <c r="K370" s="161"/>
      <c r="L370" s="162"/>
      <c r="M370" s="161"/>
      <c r="N370" s="162"/>
      <c r="O370" s="161"/>
      <c r="P370" s="162"/>
      <c r="Q370" s="161"/>
      <c r="R370" s="162"/>
      <c r="S370" s="183"/>
      <c r="T370" s="65"/>
      <c r="V370" s="169">
        <f t="shared" si="9"/>
        <v>0</v>
      </c>
    </row>
    <row r="371" spans="1:22" ht="15" customHeight="1" x14ac:dyDescent="0.25">
      <c r="A371" s="163"/>
      <c r="B371" s="163" t="s">
        <v>904</v>
      </c>
      <c r="C371" s="164"/>
      <c r="D371" s="164"/>
      <c r="E371" s="164"/>
      <c r="F371" s="164"/>
      <c r="G371" s="164"/>
      <c r="H371" s="164"/>
      <c r="I371" s="164"/>
      <c r="J371" s="164"/>
      <c r="K371" s="164"/>
      <c r="L371" s="164"/>
      <c r="M371" s="164"/>
      <c r="N371" s="164"/>
      <c r="O371" s="164"/>
      <c r="P371" s="164"/>
      <c r="Q371" s="164"/>
      <c r="R371" s="164"/>
      <c r="S371" s="120"/>
      <c r="T371" s="120"/>
      <c r="V371" s="179"/>
    </row>
    <row r="372" spans="1:22" ht="15" customHeight="1" x14ac:dyDescent="0.25">
      <c r="A372" s="260" t="s">
        <v>1515</v>
      </c>
      <c r="B372" s="160" t="s">
        <v>876</v>
      </c>
      <c r="C372" s="160"/>
      <c r="D372" s="161"/>
      <c r="E372" s="161" t="s">
        <v>874</v>
      </c>
      <c r="F372" s="162">
        <v>100</v>
      </c>
      <c r="G372" s="161" t="s">
        <v>606</v>
      </c>
      <c r="H372" s="162">
        <v>16</v>
      </c>
      <c r="I372" s="161" t="s">
        <v>877</v>
      </c>
      <c r="J372" s="162"/>
      <c r="K372" s="161"/>
      <c r="L372" s="162"/>
      <c r="M372" s="161"/>
      <c r="N372" s="162"/>
      <c r="O372" s="161"/>
      <c r="P372" s="162"/>
      <c r="Q372" s="161"/>
      <c r="R372" s="162"/>
      <c r="S372" s="183"/>
      <c r="T372" s="65"/>
      <c r="V372" s="169">
        <f t="shared" si="9"/>
        <v>0</v>
      </c>
    </row>
    <row r="373" spans="1:22" ht="15" customHeight="1" x14ac:dyDescent="0.25">
      <c r="A373" s="260" t="s">
        <v>1516</v>
      </c>
      <c r="B373" s="160" t="s">
        <v>873</v>
      </c>
      <c r="C373" s="160"/>
      <c r="D373" s="161"/>
      <c r="E373" s="161" t="s">
        <v>874</v>
      </c>
      <c r="F373" s="162">
        <v>20</v>
      </c>
      <c r="G373" s="161" t="s">
        <v>606</v>
      </c>
      <c r="H373" s="162">
        <v>16</v>
      </c>
      <c r="I373" s="161" t="s">
        <v>875</v>
      </c>
      <c r="J373" s="162"/>
      <c r="K373" s="161"/>
      <c r="L373" s="162"/>
      <c r="M373" s="161"/>
      <c r="N373" s="162"/>
      <c r="O373" s="161"/>
      <c r="P373" s="162"/>
      <c r="Q373" s="161"/>
      <c r="R373" s="162"/>
      <c r="S373" s="183"/>
      <c r="T373" s="65"/>
      <c r="V373" s="169">
        <f t="shared" si="9"/>
        <v>0</v>
      </c>
    </row>
    <row r="374" spans="1:22" ht="15" customHeight="1" x14ac:dyDescent="0.25">
      <c r="A374" s="260" t="s">
        <v>1517</v>
      </c>
      <c r="B374" s="160" t="s">
        <v>876</v>
      </c>
      <c r="C374" s="160"/>
      <c r="D374" s="161"/>
      <c r="E374" s="161" t="s">
        <v>874</v>
      </c>
      <c r="F374" s="162">
        <v>100</v>
      </c>
      <c r="G374" s="161" t="s">
        <v>606</v>
      </c>
      <c r="H374" s="162">
        <v>16</v>
      </c>
      <c r="I374" s="161" t="s">
        <v>877</v>
      </c>
      <c r="J374" s="162"/>
      <c r="K374" s="161"/>
      <c r="L374" s="162"/>
      <c r="M374" s="161"/>
      <c r="N374" s="162"/>
      <c r="O374" s="161"/>
      <c r="P374" s="162"/>
      <c r="Q374" s="161"/>
      <c r="R374" s="162"/>
      <c r="S374" s="183"/>
      <c r="T374" s="65"/>
      <c r="V374" s="169">
        <f t="shared" si="9"/>
        <v>0</v>
      </c>
    </row>
    <row r="375" spans="1:22" ht="15" customHeight="1" x14ac:dyDescent="0.25">
      <c r="A375" s="260" t="s">
        <v>1518</v>
      </c>
      <c r="B375" s="160" t="s">
        <v>873</v>
      </c>
      <c r="C375" s="160"/>
      <c r="D375" s="161"/>
      <c r="E375" s="161" t="s">
        <v>874</v>
      </c>
      <c r="F375" s="162">
        <v>15</v>
      </c>
      <c r="G375" s="161" t="s">
        <v>606</v>
      </c>
      <c r="H375" s="162">
        <v>16</v>
      </c>
      <c r="I375" s="161" t="s">
        <v>875</v>
      </c>
      <c r="J375" s="162"/>
      <c r="K375" s="161"/>
      <c r="L375" s="162"/>
      <c r="M375" s="161"/>
      <c r="N375" s="162"/>
      <c r="O375" s="161"/>
      <c r="P375" s="162"/>
      <c r="Q375" s="161"/>
      <c r="R375" s="162"/>
      <c r="S375" s="183"/>
      <c r="T375" s="65"/>
      <c r="V375" s="169">
        <f t="shared" si="9"/>
        <v>0</v>
      </c>
    </row>
    <row r="376" spans="1:22" ht="15" customHeight="1" x14ac:dyDescent="0.25">
      <c r="A376" s="260" t="s">
        <v>1519</v>
      </c>
      <c r="B376" s="160" t="s">
        <v>873</v>
      </c>
      <c r="C376" s="160"/>
      <c r="D376" s="161"/>
      <c r="E376" s="161" t="s">
        <v>874</v>
      </c>
      <c r="F376" s="162">
        <v>15</v>
      </c>
      <c r="G376" s="161" t="s">
        <v>606</v>
      </c>
      <c r="H376" s="162">
        <v>16</v>
      </c>
      <c r="I376" s="161" t="s">
        <v>898</v>
      </c>
      <c r="J376" s="162"/>
      <c r="K376" s="161"/>
      <c r="L376" s="162"/>
      <c r="M376" s="161"/>
      <c r="N376" s="162"/>
      <c r="O376" s="161"/>
      <c r="P376" s="162"/>
      <c r="Q376" s="161"/>
      <c r="R376" s="162"/>
      <c r="S376" s="183"/>
      <c r="T376" s="65"/>
      <c r="V376" s="169">
        <f t="shared" si="9"/>
        <v>0</v>
      </c>
    </row>
    <row r="377" spans="1:22" ht="15" customHeight="1" x14ac:dyDescent="0.25">
      <c r="A377" s="260" t="s">
        <v>1520</v>
      </c>
      <c r="B377" s="160" t="s">
        <v>899</v>
      </c>
      <c r="C377" s="160"/>
      <c r="D377" s="161"/>
      <c r="E377" s="161" t="s">
        <v>874</v>
      </c>
      <c r="F377" s="162">
        <v>100</v>
      </c>
      <c r="G377" s="161" t="s">
        <v>606</v>
      </c>
      <c r="H377" s="162">
        <v>16</v>
      </c>
      <c r="I377" s="161" t="s">
        <v>877</v>
      </c>
      <c r="J377" s="162"/>
      <c r="K377" s="161"/>
      <c r="L377" s="162"/>
      <c r="M377" s="161"/>
      <c r="N377" s="162"/>
      <c r="O377" s="161"/>
      <c r="P377" s="162"/>
      <c r="Q377" s="161"/>
      <c r="R377" s="162"/>
      <c r="S377" s="183"/>
      <c r="T377" s="65"/>
      <c r="V377" s="169">
        <f t="shared" si="9"/>
        <v>0</v>
      </c>
    </row>
    <row r="378" spans="1:22" ht="15" customHeight="1" x14ac:dyDescent="0.25">
      <c r="A378" s="260" t="s">
        <v>1521</v>
      </c>
      <c r="B378" s="160" t="s">
        <v>893</v>
      </c>
      <c r="C378" s="160"/>
      <c r="D378" s="161"/>
      <c r="E378" s="161" t="s">
        <v>874</v>
      </c>
      <c r="F378" s="162">
        <v>100</v>
      </c>
      <c r="G378" s="161" t="s">
        <v>606</v>
      </c>
      <c r="H378" s="162">
        <v>16</v>
      </c>
      <c r="I378" s="161" t="s">
        <v>877</v>
      </c>
      <c r="J378" s="162"/>
      <c r="K378" s="161"/>
      <c r="L378" s="162"/>
      <c r="M378" s="161"/>
      <c r="N378" s="162"/>
      <c r="O378" s="161"/>
      <c r="P378" s="162"/>
      <c r="Q378" s="161"/>
      <c r="R378" s="162"/>
      <c r="S378" s="183"/>
      <c r="T378" s="65"/>
      <c r="V378" s="169">
        <f t="shared" si="9"/>
        <v>0</v>
      </c>
    </row>
    <row r="379" spans="1:22" ht="15" customHeight="1" x14ac:dyDescent="0.25">
      <c r="A379" s="260" t="s">
        <v>1522</v>
      </c>
      <c r="B379" s="160" t="s">
        <v>900</v>
      </c>
      <c r="C379" s="160" t="s">
        <v>901</v>
      </c>
      <c r="D379" s="161"/>
      <c r="E379" s="161" t="s">
        <v>2</v>
      </c>
      <c r="F379" s="162" t="s">
        <v>880</v>
      </c>
      <c r="G379" s="161" t="s">
        <v>606</v>
      </c>
      <c r="H379" s="162">
        <v>16</v>
      </c>
      <c r="I379" s="161" t="s">
        <v>875</v>
      </c>
      <c r="J379" s="162"/>
      <c r="K379" s="161"/>
      <c r="L379" s="162"/>
      <c r="M379" s="161"/>
      <c r="N379" s="162"/>
      <c r="O379" s="161"/>
      <c r="P379" s="162"/>
      <c r="Q379" s="161"/>
      <c r="R379" s="162"/>
      <c r="S379" s="183"/>
      <c r="T379" s="65"/>
      <c r="V379" s="169">
        <f t="shared" si="9"/>
        <v>0</v>
      </c>
    </row>
    <row r="380" spans="1:22" ht="15" customHeight="1" x14ac:dyDescent="0.25">
      <c r="A380" s="260" t="s">
        <v>1523</v>
      </c>
      <c r="B380" s="160" t="s">
        <v>881</v>
      </c>
      <c r="C380" s="160"/>
      <c r="D380" s="161"/>
      <c r="E380" s="161" t="s">
        <v>2</v>
      </c>
      <c r="F380" s="162" t="s">
        <v>2</v>
      </c>
      <c r="G380" s="161" t="s">
        <v>2</v>
      </c>
      <c r="H380" s="162" t="s">
        <v>2</v>
      </c>
      <c r="I380" s="161" t="s">
        <v>2</v>
      </c>
      <c r="J380" s="162"/>
      <c r="K380" s="161"/>
      <c r="L380" s="162"/>
      <c r="M380" s="161"/>
      <c r="N380" s="162"/>
      <c r="O380" s="161"/>
      <c r="P380" s="162"/>
      <c r="Q380" s="161"/>
      <c r="R380" s="162"/>
      <c r="S380" s="183"/>
      <c r="T380" s="65"/>
      <c r="V380" s="169">
        <f t="shared" si="9"/>
        <v>0</v>
      </c>
    </row>
    <row r="381" spans="1:22" ht="15" customHeight="1" x14ac:dyDescent="0.25">
      <c r="A381" s="260" t="s">
        <v>1524</v>
      </c>
      <c r="B381" s="160" t="s">
        <v>902</v>
      </c>
      <c r="C381" s="160" t="s">
        <v>903</v>
      </c>
      <c r="D381" s="161"/>
      <c r="E381" s="161" t="s">
        <v>2</v>
      </c>
      <c r="F381" s="162" t="s">
        <v>880</v>
      </c>
      <c r="G381" s="161" t="s">
        <v>606</v>
      </c>
      <c r="H381" s="162">
        <v>16</v>
      </c>
      <c r="I381" s="161" t="s">
        <v>875</v>
      </c>
      <c r="J381" s="162"/>
      <c r="K381" s="161"/>
      <c r="L381" s="162"/>
      <c r="M381" s="161"/>
      <c r="N381" s="162"/>
      <c r="O381" s="161"/>
      <c r="P381" s="162"/>
      <c r="Q381" s="161"/>
      <c r="R381" s="162"/>
      <c r="S381" s="183"/>
      <c r="T381" s="65"/>
      <c r="V381" s="169">
        <f t="shared" si="9"/>
        <v>0</v>
      </c>
    </row>
    <row r="382" spans="1:22" ht="15" customHeight="1" x14ac:dyDescent="0.25">
      <c r="A382" s="260" t="s">
        <v>1525</v>
      </c>
      <c r="B382" s="160" t="s">
        <v>881</v>
      </c>
      <c r="C382" s="160"/>
      <c r="D382" s="161"/>
      <c r="E382" s="161" t="s">
        <v>2</v>
      </c>
      <c r="F382" s="162" t="s">
        <v>2</v>
      </c>
      <c r="G382" s="161" t="s">
        <v>2</v>
      </c>
      <c r="H382" s="162" t="s">
        <v>2</v>
      </c>
      <c r="I382" s="161" t="s">
        <v>2</v>
      </c>
      <c r="J382" s="162"/>
      <c r="K382" s="161"/>
      <c r="L382" s="162"/>
      <c r="M382" s="161"/>
      <c r="N382" s="162"/>
      <c r="O382" s="161"/>
      <c r="P382" s="162"/>
      <c r="Q382" s="161"/>
      <c r="R382" s="162"/>
      <c r="S382" s="183"/>
      <c r="T382" s="65"/>
      <c r="V382" s="169">
        <f t="shared" si="9"/>
        <v>0</v>
      </c>
    </row>
    <row r="383" spans="1:22" ht="15" customHeight="1" x14ac:dyDescent="0.25">
      <c r="A383" s="163"/>
      <c r="B383" s="163" t="s">
        <v>905</v>
      </c>
      <c r="C383" s="164"/>
      <c r="D383" s="164"/>
      <c r="E383" s="164"/>
      <c r="F383" s="164"/>
      <c r="G383" s="164"/>
      <c r="H383" s="164"/>
      <c r="I383" s="164"/>
      <c r="J383" s="164"/>
      <c r="K383" s="164"/>
      <c r="L383" s="164"/>
      <c r="M383" s="164"/>
      <c r="N383" s="164"/>
      <c r="O383" s="164"/>
      <c r="P383" s="164"/>
      <c r="Q383" s="164"/>
      <c r="R383" s="164"/>
      <c r="S383" s="120"/>
      <c r="T383" s="120"/>
      <c r="V383" s="179"/>
    </row>
    <row r="384" spans="1:22" ht="15" customHeight="1" x14ac:dyDescent="0.25">
      <c r="A384" s="260" t="s">
        <v>1526</v>
      </c>
      <c r="B384" s="160" t="s">
        <v>887</v>
      </c>
      <c r="C384" s="160"/>
      <c r="D384" s="161"/>
      <c r="E384" s="161" t="s">
        <v>874</v>
      </c>
      <c r="F384" s="162">
        <v>25</v>
      </c>
      <c r="G384" s="161" t="s">
        <v>550</v>
      </c>
      <c r="H384" s="162">
        <v>25</v>
      </c>
      <c r="I384" s="161" t="s">
        <v>888</v>
      </c>
      <c r="J384" s="162"/>
      <c r="K384" s="161"/>
      <c r="L384" s="162"/>
      <c r="M384" s="161"/>
      <c r="N384" s="162"/>
      <c r="O384" s="161"/>
      <c r="P384" s="162"/>
      <c r="Q384" s="161"/>
      <c r="R384" s="162"/>
      <c r="S384" s="183"/>
      <c r="T384" s="65"/>
      <c r="V384" s="169">
        <f t="shared" si="9"/>
        <v>0</v>
      </c>
    </row>
    <row r="385" spans="1:22" ht="15" customHeight="1" x14ac:dyDescent="0.25">
      <c r="A385" s="260" t="s">
        <v>1527</v>
      </c>
      <c r="B385" s="160" t="s">
        <v>889</v>
      </c>
      <c r="C385" s="160"/>
      <c r="D385" s="161"/>
      <c r="E385" s="161" t="s">
        <v>874</v>
      </c>
      <c r="F385" s="162">
        <v>125</v>
      </c>
      <c r="G385" s="161" t="s">
        <v>550</v>
      </c>
      <c r="H385" s="162">
        <v>25</v>
      </c>
      <c r="I385" s="161" t="s">
        <v>888</v>
      </c>
      <c r="J385" s="162"/>
      <c r="K385" s="161"/>
      <c r="L385" s="162"/>
      <c r="M385" s="161"/>
      <c r="N385" s="162"/>
      <c r="O385" s="161"/>
      <c r="P385" s="162"/>
      <c r="Q385" s="161"/>
      <c r="R385" s="162"/>
      <c r="S385" s="183"/>
      <c r="T385" s="65"/>
      <c r="V385" s="169">
        <f t="shared" si="9"/>
        <v>0</v>
      </c>
    </row>
    <row r="386" spans="1:22" ht="15" customHeight="1" x14ac:dyDescent="0.25">
      <c r="A386" s="260" t="s">
        <v>1528</v>
      </c>
      <c r="B386" s="160" t="s">
        <v>890</v>
      </c>
      <c r="C386" s="160"/>
      <c r="D386" s="161"/>
      <c r="E386" s="161" t="s">
        <v>885</v>
      </c>
      <c r="F386" s="162">
        <v>15</v>
      </c>
      <c r="G386" s="161" t="s">
        <v>550</v>
      </c>
      <c r="H386" s="162">
        <v>25</v>
      </c>
      <c r="I386" s="161" t="s">
        <v>888</v>
      </c>
      <c r="J386" s="162"/>
      <c r="K386" s="161"/>
      <c r="L386" s="162"/>
      <c r="M386" s="161"/>
      <c r="N386" s="162"/>
      <c r="O386" s="161"/>
      <c r="P386" s="162"/>
      <c r="Q386" s="161"/>
      <c r="R386" s="162"/>
      <c r="S386" s="183"/>
      <c r="T386" s="65"/>
      <c r="V386" s="169">
        <f t="shared" si="9"/>
        <v>0</v>
      </c>
    </row>
    <row r="387" spans="1:22" ht="15" customHeight="1" x14ac:dyDescent="0.25">
      <c r="A387" s="260" t="s">
        <v>1529</v>
      </c>
      <c r="B387" s="160" t="s">
        <v>881</v>
      </c>
      <c r="C387" s="160"/>
      <c r="D387" s="161"/>
      <c r="E387" s="161" t="s">
        <v>2</v>
      </c>
      <c r="F387" s="161" t="s">
        <v>2</v>
      </c>
      <c r="G387" s="161" t="s">
        <v>2</v>
      </c>
      <c r="H387" s="161" t="s">
        <v>2</v>
      </c>
      <c r="I387" s="162" t="s">
        <v>2</v>
      </c>
      <c r="J387" s="161"/>
      <c r="K387" s="162"/>
      <c r="L387" s="161"/>
      <c r="M387" s="162"/>
      <c r="N387" s="161"/>
      <c r="O387" s="162"/>
      <c r="P387" s="161"/>
      <c r="Q387" s="162"/>
      <c r="R387" s="161"/>
      <c r="S387" s="183"/>
      <c r="T387" s="65"/>
      <c r="V387" s="169">
        <f t="shared" si="9"/>
        <v>0</v>
      </c>
    </row>
    <row r="388" spans="1:22" ht="15" customHeight="1" x14ac:dyDescent="0.25">
      <c r="A388" s="260" t="s">
        <v>1530</v>
      </c>
      <c r="B388" s="160" t="s">
        <v>889</v>
      </c>
      <c r="C388" s="160"/>
      <c r="D388" s="161"/>
      <c r="E388" s="161" t="s">
        <v>874</v>
      </c>
      <c r="F388" s="162">
        <v>125</v>
      </c>
      <c r="G388" s="161" t="s">
        <v>550</v>
      </c>
      <c r="H388" s="162">
        <v>25</v>
      </c>
      <c r="I388" s="161" t="s">
        <v>888</v>
      </c>
      <c r="J388" s="162"/>
      <c r="K388" s="161"/>
      <c r="L388" s="162"/>
      <c r="M388" s="161"/>
      <c r="N388" s="162"/>
      <c r="O388" s="161"/>
      <c r="P388" s="162"/>
      <c r="Q388" s="161"/>
      <c r="R388" s="162"/>
      <c r="S388" s="183"/>
      <c r="T388" s="65"/>
      <c r="V388" s="169">
        <f t="shared" si="9"/>
        <v>0</v>
      </c>
    </row>
    <row r="389" spans="1:22" ht="15" customHeight="1" x14ac:dyDescent="0.25">
      <c r="A389" s="260" t="s">
        <v>1531</v>
      </c>
      <c r="B389" s="160" t="s">
        <v>889</v>
      </c>
      <c r="C389" s="160"/>
      <c r="D389" s="161"/>
      <c r="E389" s="161" t="s">
        <v>885</v>
      </c>
      <c r="F389" s="162">
        <v>80</v>
      </c>
      <c r="G389" s="161" t="s">
        <v>550</v>
      </c>
      <c r="H389" s="162">
        <v>25</v>
      </c>
      <c r="I389" s="161" t="s">
        <v>888</v>
      </c>
      <c r="J389" s="162"/>
      <c r="K389" s="161"/>
      <c r="L389" s="162"/>
      <c r="M389" s="161"/>
      <c r="N389" s="162"/>
      <c r="O389" s="161"/>
      <c r="P389" s="162"/>
      <c r="Q389" s="161"/>
      <c r="R389" s="162"/>
      <c r="S389" s="183"/>
      <c r="T389" s="65"/>
      <c r="V389" s="169">
        <f t="shared" si="9"/>
        <v>0</v>
      </c>
    </row>
    <row r="390" spans="1:22" ht="15" customHeight="1" x14ac:dyDescent="0.25">
      <c r="A390" s="260" t="s">
        <v>1532</v>
      </c>
      <c r="B390" s="160" t="s">
        <v>889</v>
      </c>
      <c r="C390" s="160"/>
      <c r="D390" s="161"/>
      <c r="E390" s="161" t="s">
        <v>885</v>
      </c>
      <c r="F390" s="162">
        <v>80</v>
      </c>
      <c r="G390" s="161" t="s">
        <v>550</v>
      </c>
      <c r="H390" s="162">
        <v>25</v>
      </c>
      <c r="I390" s="161" t="s">
        <v>888</v>
      </c>
      <c r="J390" s="162"/>
      <c r="K390" s="161"/>
      <c r="L390" s="162"/>
      <c r="M390" s="161"/>
      <c r="N390" s="162"/>
      <c r="O390" s="161"/>
      <c r="P390" s="162"/>
      <c r="Q390" s="161"/>
      <c r="R390" s="162"/>
      <c r="S390" s="183"/>
      <c r="T390" s="65"/>
      <c r="V390" s="169">
        <f t="shared" si="9"/>
        <v>0</v>
      </c>
    </row>
    <row r="391" spans="1:22" ht="15" customHeight="1" x14ac:dyDescent="0.25">
      <c r="A391" s="260" t="s">
        <v>1533</v>
      </c>
      <c r="B391" s="160" t="s">
        <v>891</v>
      </c>
      <c r="C391" s="160"/>
      <c r="D391" s="161"/>
      <c r="E391" s="161" t="s">
        <v>874</v>
      </c>
      <c r="F391" s="162">
        <v>125</v>
      </c>
      <c r="G391" s="161" t="s">
        <v>550</v>
      </c>
      <c r="H391" s="162">
        <v>25</v>
      </c>
      <c r="I391" s="161" t="s">
        <v>888</v>
      </c>
      <c r="J391" s="162"/>
      <c r="K391" s="161"/>
      <c r="L391" s="162"/>
      <c r="M391" s="161"/>
      <c r="N391" s="162"/>
      <c r="O391" s="161"/>
      <c r="P391" s="162"/>
      <c r="Q391" s="161"/>
      <c r="R391" s="162"/>
      <c r="S391" s="183"/>
      <c r="T391" s="65"/>
      <c r="V391" s="169">
        <f t="shared" si="9"/>
        <v>0</v>
      </c>
    </row>
    <row r="392" spans="1:22" ht="15" customHeight="1" x14ac:dyDescent="0.25">
      <c r="A392" s="260" t="s">
        <v>1534</v>
      </c>
      <c r="B392" s="160" t="s">
        <v>892</v>
      </c>
      <c r="C392" s="160"/>
      <c r="D392" s="161"/>
      <c r="E392" s="161" t="s">
        <v>2</v>
      </c>
      <c r="F392" s="161" t="s">
        <v>2</v>
      </c>
      <c r="G392" s="161" t="s">
        <v>2</v>
      </c>
      <c r="H392" s="161" t="s">
        <v>2</v>
      </c>
      <c r="I392" s="162" t="s">
        <v>2</v>
      </c>
      <c r="J392" s="161"/>
      <c r="K392" s="162"/>
      <c r="L392" s="161"/>
      <c r="M392" s="162"/>
      <c r="N392" s="161"/>
      <c r="O392" s="162"/>
      <c r="P392" s="161"/>
      <c r="Q392" s="162"/>
      <c r="R392" s="161"/>
      <c r="S392" s="183"/>
      <c r="T392" s="65"/>
      <c r="V392" s="169">
        <f t="shared" si="9"/>
        <v>0</v>
      </c>
    </row>
    <row r="393" spans="1:22" ht="15" customHeight="1" x14ac:dyDescent="0.25">
      <c r="A393" s="260" t="s">
        <v>1535</v>
      </c>
      <c r="B393" s="160" t="s">
        <v>890</v>
      </c>
      <c r="C393" s="160"/>
      <c r="D393" s="161"/>
      <c r="E393" s="161" t="s">
        <v>885</v>
      </c>
      <c r="F393" s="162">
        <v>15</v>
      </c>
      <c r="G393" s="161" t="s">
        <v>550</v>
      </c>
      <c r="H393" s="162">
        <v>25</v>
      </c>
      <c r="I393" s="161" t="s">
        <v>888</v>
      </c>
      <c r="J393" s="162"/>
      <c r="K393" s="161"/>
      <c r="L393" s="162"/>
      <c r="M393" s="161"/>
      <c r="N393" s="162"/>
      <c r="O393" s="161"/>
      <c r="P393" s="162"/>
      <c r="Q393" s="161"/>
      <c r="R393" s="162"/>
      <c r="S393" s="183"/>
      <c r="T393" s="65"/>
      <c r="V393" s="169">
        <f t="shared" si="9"/>
        <v>0</v>
      </c>
    </row>
    <row r="394" spans="1:22" ht="15" customHeight="1" x14ac:dyDescent="0.25">
      <c r="A394" s="260" t="s">
        <v>1536</v>
      </c>
      <c r="B394" s="160" t="s">
        <v>881</v>
      </c>
      <c r="C394" s="160"/>
      <c r="D394" s="161"/>
      <c r="E394" s="161" t="s">
        <v>2</v>
      </c>
      <c r="F394" s="161" t="s">
        <v>2</v>
      </c>
      <c r="G394" s="161" t="s">
        <v>2</v>
      </c>
      <c r="H394" s="161" t="s">
        <v>2</v>
      </c>
      <c r="I394" s="162" t="s">
        <v>2</v>
      </c>
      <c r="J394" s="161"/>
      <c r="K394" s="162"/>
      <c r="L394" s="161"/>
      <c r="M394" s="162"/>
      <c r="N394" s="161"/>
      <c r="O394" s="162"/>
      <c r="P394" s="161"/>
      <c r="Q394" s="162"/>
      <c r="R394" s="161"/>
      <c r="S394" s="183"/>
      <c r="T394" s="65"/>
      <c r="V394" s="169">
        <f t="shared" si="9"/>
        <v>0</v>
      </c>
    </row>
    <row r="395" spans="1:22" ht="15" customHeight="1" x14ac:dyDescent="0.25">
      <c r="A395" s="260" t="s">
        <v>1537</v>
      </c>
      <c r="B395" s="160" t="s">
        <v>906</v>
      </c>
      <c r="C395" s="160"/>
      <c r="D395" s="161"/>
      <c r="E395" s="161" t="s">
        <v>885</v>
      </c>
      <c r="F395" s="161"/>
      <c r="G395" s="161" t="s">
        <v>550</v>
      </c>
      <c r="H395" s="162">
        <v>25</v>
      </c>
      <c r="I395" s="161" t="s">
        <v>888</v>
      </c>
      <c r="J395" s="162"/>
      <c r="K395" s="161"/>
      <c r="L395" s="162"/>
      <c r="M395" s="161"/>
      <c r="N395" s="162"/>
      <c r="O395" s="161"/>
      <c r="P395" s="162"/>
      <c r="Q395" s="161"/>
      <c r="R395" s="162"/>
      <c r="S395" s="183"/>
      <c r="T395" s="65"/>
      <c r="V395" s="169">
        <f t="shared" si="9"/>
        <v>0</v>
      </c>
    </row>
    <row r="396" spans="1:22" ht="15" customHeight="1" x14ac:dyDescent="0.25">
      <c r="A396" s="260" t="s">
        <v>1538</v>
      </c>
      <c r="B396" s="160" t="s">
        <v>890</v>
      </c>
      <c r="C396" s="160"/>
      <c r="D396" s="161"/>
      <c r="E396" s="161" t="s">
        <v>885</v>
      </c>
      <c r="F396" s="162">
        <v>15</v>
      </c>
      <c r="G396" s="161" t="s">
        <v>550</v>
      </c>
      <c r="H396" s="162">
        <v>25</v>
      </c>
      <c r="I396" s="161" t="s">
        <v>888</v>
      </c>
      <c r="J396" s="162"/>
      <c r="K396" s="161"/>
      <c r="L396" s="162"/>
      <c r="M396" s="161"/>
      <c r="N396" s="162"/>
      <c r="O396" s="161"/>
      <c r="P396" s="162"/>
      <c r="Q396" s="161"/>
      <c r="R396" s="162"/>
      <c r="S396" s="183"/>
      <c r="T396" s="65"/>
      <c r="V396" s="169">
        <f t="shared" si="9"/>
        <v>0</v>
      </c>
    </row>
    <row r="397" spans="1:22" ht="15" customHeight="1" x14ac:dyDescent="0.25">
      <c r="A397" s="260" t="s">
        <v>1539</v>
      </c>
      <c r="B397" s="160" t="s">
        <v>889</v>
      </c>
      <c r="C397" s="160"/>
      <c r="D397" s="161"/>
      <c r="E397" s="161" t="s">
        <v>885</v>
      </c>
      <c r="F397" s="162">
        <v>20</v>
      </c>
      <c r="G397" s="161" t="s">
        <v>550</v>
      </c>
      <c r="H397" s="162">
        <v>25</v>
      </c>
      <c r="I397" s="161" t="s">
        <v>888</v>
      </c>
      <c r="J397" s="162"/>
      <c r="K397" s="161"/>
      <c r="L397" s="162"/>
      <c r="M397" s="161"/>
      <c r="N397" s="162"/>
      <c r="O397" s="161"/>
      <c r="P397" s="162"/>
      <c r="Q397" s="161"/>
      <c r="R397" s="162"/>
      <c r="S397" s="183"/>
      <c r="T397" s="65"/>
      <c r="V397" s="169">
        <f t="shared" si="9"/>
        <v>0</v>
      </c>
    </row>
    <row r="398" spans="1:22" ht="15" customHeight="1" x14ac:dyDescent="0.25">
      <c r="A398" s="260" t="s">
        <v>1540</v>
      </c>
      <c r="B398" s="160" t="s">
        <v>889</v>
      </c>
      <c r="C398" s="160"/>
      <c r="D398" s="161"/>
      <c r="E398" s="161" t="s">
        <v>874</v>
      </c>
      <c r="F398" s="162">
        <v>20</v>
      </c>
      <c r="G398" s="161" t="s">
        <v>550</v>
      </c>
      <c r="H398" s="162">
        <v>25</v>
      </c>
      <c r="I398" s="161" t="s">
        <v>888</v>
      </c>
      <c r="J398" s="162"/>
      <c r="K398" s="161"/>
      <c r="L398" s="162"/>
      <c r="M398" s="161"/>
      <c r="N398" s="162"/>
      <c r="O398" s="161"/>
      <c r="P398" s="162"/>
      <c r="Q398" s="161"/>
      <c r="R398" s="162"/>
      <c r="S398" s="183"/>
      <c r="T398" s="65"/>
      <c r="V398" s="169">
        <f t="shared" ref="V398:V404" si="10">S398+T398</f>
        <v>0</v>
      </c>
    </row>
    <row r="399" spans="1:22" ht="15" customHeight="1" x14ac:dyDescent="0.25">
      <c r="A399" s="260" t="s">
        <v>1541</v>
      </c>
      <c r="B399" s="160" t="s">
        <v>890</v>
      </c>
      <c r="C399" s="160"/>
      <c r="D399" s="161"/>
      <c r="E399" s="161" t="s">
        <v>885</v>
      </c>
      <c r="F399" s="162">
        <v>15</v>
      </c>
      <c r="G399" s="161" t="s">
        <v>550</v>
      </c>
      <c r="H399" s="162">
        <v>25</v>
      </c>
      <c r="I399" s="161" t="s">
        <v>888</v>
      </c>
      <c r="J399" s="162"/>
      <c r="K399" s="161"/>
      <c r="L399" s="162"/>
      <c r="M399" s="161"/>
      <c r="N399" s="162"/>
      <c r="O399" s="161"/>
      <c r="P399" s="162"/>
      <c r="Q399" s="161"/>
      <c r="R399" s="162"/>
      <c r="S399" s="183"/>
      <c r="T399" s="65"/>
      <c r="V399" s="169">
        <f t="shared" si="10"/>
        <v>0</v>
      </c>
    </row>
    <row r="400" spans="1:22" ht="15" customHeight="1" x14ac:dyDescent="0.25">
      <c r="A400" s="260" t="s">
        <v>1542</v>
      </c>
      <c r="B400" s="160" t="s">
        <v>881</v>
      </c>
      <c r="C400" s="160"/>
      <c r="D400" s="161"/>
      <c r="E400" s="161" t="s">
        <v>2</v>
      </c>
      <c r="F400" s="161" t="s">
        <v>2</v>
      </c>
      <c r="G400" s="161" t="s">
        <v>2</v>
      </c>
      <c r="H400" s="161" t="s">
        <v>2</v>
      </c>
      <c r="I400" s="162" t="s">
        <v>2</v>
      </c>
      <c r="J400" s="161"/>
      <c r="K400" s="162"/>
      <c r="L400" s="161"/>
      <c r="M400" s="162"/>
      <c r="N400" s="161"/>
      <c r="O400" s="162"/>
      <c r="P400" s="161"/>
      <c r="Q400" s="162"/>
      <c r="R400" s="161"/>
      <c r="S400" s="183"/>
      <c r="T400" s="65"/>
      <c r="V400" s="169">
        <f t="shared" si="10"/>
        <v>0</v>
      </c>
    </row>
    <row r="401" spans="1:22" ht="15" customHeight="1" x14ac:dyDescent="0.25">
      <c r="A401" s="260" t="s">
        <v>1543</v>
      </c>
      <c r="B401" s="160" t="s">
        <v>889</v>
      </c>
      <c r="C401" s="160"/>
      <c r="D401" s="161"/>
      <c r="E401" s="161" t="s">
        <v>907</v>
      </c>
      <c r="F401" s="161" t="s">
        <v>814</v>
      </c>
      <c r="G401" s="161" t="s">
        <v>550</v>
      </c>
      <c r="H401" s="162">
        <v>25</v>
      </c>
      <c r="I401" s="161" t="s">
        <v>875</v>
      </c>
      <c r="J401" s="162"/>
      <c r="K401" s="161"/>
      <c r="L401" s="162"/>
      <c r="M401" s="161"/>
      <c r="N401" s="162"/>
      <c r="O401" s="161"/>
      <c r="P401" s="162"/>
      <c r="Q401" s="161"/>
      <c r="R401" s="162"/>
      <c r="S401" s="183"/>
      <c r="T401" s="65"/>
      <c r="V401" s="169">
        <f t="shared" si="10"/>
        <v>0</v>
      </c>
    </row>
    <row r="402" spans="1:22" ht="15" customHeight="1" x14ac:dyDescent="0.25">
      <c r="A402" s="260" t="s">
        <v>1544</v>
      </c>
      <c r="B402" s="160" t="s">
        <v>883</v>
      </c>
      <c r="C402" s="160" t="s">
        <v>908</v>
      </c>
      <c r="D402" s="161"/>
      <c r="E402" s="161" t="s">
        <v>885</v>
      </c>
      <c r="F402" s="161" t="s">
        <v>909</v>
      </c>
      <c r="G402" s="161" t="s">
        <v>550</v>
      </c>
      <c r="H402" s="162">
        <v>25</v>
      </c>
      <c r="I402" s="161" t="s">
        <v>877</v>
      </c>
      <c r="J402" s="162"/>
      <c r="K402" s="161"/>
      <c r="L402" s="162"/>
      <c r="M402" s="161"/>
      <c r="N402" s="162"/>
      <c r="O402" s="161"/>
      <c r="P402" s="162"/>
      <c r="Q402" s="161"/>
      <c r="R402" s="162"/>
      <c r="S402" s="183"/>
      <c r="T402" s="65"/>
      <c r="V402" s="169">
        <f t="shared" si="10"/>
        <v>0</v>
      </c>
    </row>
    <row r="403" spans="1:22" ht="15" customHeight="1" x14ac:dyDescent="0.25">
      <c r="A403" s="260" t="s">
        <v>1545</v>
      </c>
      <c r="B403" s="160" t="s">
        <v>883</v>
      </c>
      <c r="C403" s="160" t="s">
        <v>910</v>
      </c>
      <c r="D403" s="161"/>
      <c r="E403" s="161" t="s">
        <v>885</v>
      </c>
      <c r="F403" s="161" t="s">
        <v>911</v>
      </c>
      <c r="G403" s="161" t="s">
        <v>550</v>
      </c>
      <c r="H403" s="162">
        <v>25</v>
      </c>
      <c r="I403" s="161" t="s">
        <v>875</v>
      </c>
      <c r="J403" s="162"/>
      <c r="K403" s="161"/>
      <c r="L403" s="162"/>
      <c r="M403" s="161"/>
      <c r="N403" s="162"/>
      <c r="O403" s="161"/>
      <c r="P403" s="162"/>
      <c r="Q403" s="161"/>
      <c r="R403" s="162"/>
      <c r="S403" s="183"/>
      <c r="T403" s="65"/>
      <c r="V403" s="169">
        <f t="shared" si="10"/>
        <v>0</v>
      </c>
    </row>
    <row r="404" spans="1:22" ht="15" customHeight="1" x14ac:dyDescent="0.25">
      <c r="A404" s="260" t="s">
        <v>1546</v>
      </c>
      <c r="B404" s="160" t="s">
        <v>883</v>
      </c>
      <c r="C404" s="160" t="s">
        <v>910</v>
      </c>
      <c r="D404" s="161"/>
      <c r="E404" s="161" t="s">
        <v>885</v>
      </c>
      <c r="F404" s="162" t="s">
        <v>911</v>
      </c>
      <c r="G404" s="161" t="s">
        <v>550</v>
      </c>
      <c r="H404" s="162">
        <v>25</v>
      </c>
      <c r="I404" s="161" t="s">
        <v>875</v>
      </c>
      <c r="J404" s="162"/>
      <c r="K404" s="161"/>
      <c r="L404" s="162"/>
      <c r="M404" s="161"/>
      <c r="N404" s="162"/>
      <c r="O404" s="161"/>
      <c r="P404" s="162"/>
      <c r="Q404" s="161"/>
      <c r="R404" s="162"/>
      <c r="S404" s="183"/>
      <c r="T404" s="65"/>
      <c r="V404" s="169">
        <f t="shared" si="10"/>
        <v>0</v>
      </c>
    </row>
    <row r="405" spans="1:22" ht="15" customHeight="1" x14ac:dyDescent="0.25">
      <c r="A405" s="163"/>
      <c r="B405" s="163" t="s">
        <v>912</v>
      </c>
      <c r="C405" s="164"/>
      <c r="D405" s="164"/>
      <c r="E405" s="164"/>
      <c r="F405" s="164"/>
      <c r="G405" s="164"/>
      <c r="H405" s="164"/>
      <c r="I405" s="164"/>
      <c r="J405" s="164"/>
      <c r="K405" s="164"/>
      <c r="L405" s="164"/>
      <c r="M405" s="164"/>
      <c r="N405" s="164"/>
      <c r="O405" s="164"/>
      <c r="P405" s="164"/>
      <c r="Q405" s="164"/>
      <c r="R405" s="164"/>
      <c r="S405" s="120"/>
      <c r="T405" s="120"/>
      <c r="V405" s="179"/>
    </row>
    <row r="406" spans="1:22" ht="15" customHeight="1" x14ac:dyDescent="0.25">
      <c r="A406" s="260" t="s">
        <v>1547</v>
      </c>
      <c r="B406" s="160" t="s">
        <v>887</v>
      </c>
      <c r="C406" s="160"/>
      <c r="D406" s="161"/>
      <c r="E406" s="161" t="s">
        <v>874</v>
      </c>
      <c r="F406" s="162">
        <v>25</v>
      </c>
      <c r="G406" s="161" t="s">
        <v>550</v>
      </c>
      <c r="H406" s="162">
        <v>25</v>
      </c>
      <c r="I406" s="161" t="s">
        <v>888</v>
      </c>
      <c r="J406" s="162"/>
      <c r="K406" s="161"/>
      <c r="L406" s="162"/>
      <c r="M406" s="161"/>
      <c r="N406" s="162"/>
      <c r="O406" s="161"/>
      <c r="P406" s="162"/>
      <c r="Q406" s="161"/>
      <c r="R406" s="162"/>
      <c r="S406" s="183"/>
      <c r="T406" s="65"/>
      <c r="V406" s="169">
        <f t="shared" ref="V406:V426" si="11">S406+T406</f>
        <v>0</v>
      </c>
    </row>
    <row r="407" spans="1:22" ht="15" customHeight="1" x14ac:dyDescent="0.25">
      <c r="A407" s="260" t="s">
        <v>1548</v>
      </c>
      <c r="B407" s="160" t="s">
        <v>889</v>
      </c>
      <c r="C407" s="160"/>
      <c r="D407" s="161"/>
      <c r="E407" s="161" t="s">
        <v>874</v>
      </c>
      <c r="F407" s="162">
        <v>100</v>
      </c>
      <c r="G407" s="161" t="s">
        <v>550</v>
      </c>
      <c r="H407" s="162">
        <v>25</v>
      </c>
      <c r="I407" s="161" t="s">
        <v>888</v>
      </c>
      <c r="J407" s="162"/>
      <c r="K407" s="161"/>
      <c r="L407" s="162"/>
      <c r="M407" s="161"/>
      <c r="N407" s="162"/>
      <c r="O407" s="161"/>
      <c r="P407" s="162"/>
      <c r="Q407" s="161"/>
      <c r="R407" s="162"/>
      <c r="S407" s="183"/>
      <c r="T407" s="65"/>
      <c r="V407" s="169">
        <f t="shared" si="11"/>
        <v>0</v>
      </c>
    </row>
    <row r="408" spans="1:22" ht="15" customHeight="1" x14ac:dyDescent="0.25">
      <c r="A408" s="260" t="s">
        <v>1549</v>
      </c>
      <c r="B408" s="160" t="s">
        <v>890</v>
      </c>
      <c r="C408" s="160"/>
      <c r="D408" s="161"/>
      <c r="E408" s="161" t="s">
        <v>885</v>
      </c>
      <c r="F408" s="162">
        <v>15</v>
      </c>
      <c r="G408" s="161" t="s">
        <v>550</v>
      </c>
      <c r="H408" s="162">
        <v>25</v>
      </c>
      <c r="I408" s="161" t="s">
        <v>888</v>
      </c>
      <c r="J408" s="162"/>
      <c r="K408" s="161"/>
      <c r="L408" s="162"/>
      <c r="M408" s="161"/>
      <c r="N408" s="162"/>
      <c r="O408" s="161"/>
      <c r="P408" s="162"/>
      <c r="Q408" s="161"/>
      <c r="R408" s="162"/>
      <c r="S408" s="183"/>
      <c r="T408" s="65"/>
      <c r="V408" s="169">
        <f t="shared" si="11"/>
        <v>0</v>
      </c>
    </row>
    <row r="409" spans="1:22" ht="15" customHeight="1" x14ac:dyDescent="0.25">
      <c r="A409" s="260" t="s">
        <v>1550</v>
      </c>
      <c r="B409" s="160" t="s">
        <v>881</v>
      </c>
      <c r="C409" s="160"/>
      <c r="D409" s="161"/>
      <c r="E409" s="161" t="s">
        <v>2</v>
      </c>
      <c r="F409" s="161" t="s">
        <v>2</v>
      </c>
      <c r="G409" s="161" t="s">
        <v>2</v>
      </c>
      <c r="H409" s="161" t="s">
        <v>2</v>
      </c>
      <c r="I409" s="162" t="s">
        <v>2</v>
      </c>
      <c r="J409" s="161"/>
      <c r="K409" s="162"/>
      <c r="L409" s="161"/>
      <c r="M409" s="162"/>
      <c r="N409" s="161"/>
      <c r="O409" s="162"/>
      <c r="P409" s="161"/>
      <c r="Q409" s="162"/>
      <c r="R409" s="161"/>
      <c r="S409" s="183"/>
      <c r="T409" s="65"/>
      <c r="V409" s="169">
        <f t="shared" si="11"/>
        <v>0</v>
      </c>
    </row>
    <row r="410" spans="1:22" ht="15" customHeight="1" x14ac:dyDescent="0.25">
      <c r="A410" s="260" t="s">
        <v>1551</v>
      </c>
      <c r="B410" s="160" t="s">
        <v>889</v>
      </c>
      <c r="C410" s="160"/>
      <c r="D410" s="161"/>
      <c r="E410" s="161" t="s">
        <v>874</v>
      </c>
      <c r="F410" s="162">
        <v>100</v>
      </c>
      <c r="G410" s="161" t="s">
        <v>550</v>
      </c>
      <c r="H410" s="162">
        <v>25</v>
      </c>
      <c r="I410" s="161" t="s">
        <v>888</v>
      </c>
      <c r="J410" s="162"/>
      <c r="K410" s="161"/>
      <c r="L410" s="162"/>
      <c r="M410" s="161"/>
      <c r="N410" s="162"/>
      <c r="O410" s="161"/>
      <c r="P410" s="162"/>
      <c r="Q410" s="161"/>
      <c r="R410" s="162"/>
      <c r="S410" s="183"/>
      <c r="T410" s="65"/>
      <c r="V410" s="169">
        <f t="shared" si="11"/>
        <v>0</v>
      </c>
    </row>
    <row r="411" spans="1:22" ht="15" customHeight="1" x14ac:dyDescent="0.25">
      <c r="A411" s="260" t="s">
        <v>1552</v>
      </c>
      <c r="B411" s="160" t="s">
        <v>889</v>
      </c>
      <c r="C411" s="160"/>
      <c r="D411" s="161"/>
      <c r="E411" s="161" t="s">
        <v>885</v>
      </c>
      <c r="F411" s="162">
        <v>80</v>
      </c>
      <c r="G411" s="161" t="s">
        <v>550</v>
      </c>
      <c r="H411" s="162">
        <v>25</v>
      </c>
      <c r="I411" s="161" t="s">
        <v>888</v>
      </c>
      <c r="J411" s="162"/>
      <c r="K411" s="161"/>
      <c r="L411" s="162"/>
      <c r="M411" s="161"/>
      <c r="N411" s="162"/>
      <c r="O411" s="161"/>
      <c r="P411" s="162"/>
      <c r="Q411" s="161"/>
      <c r="R411" s="162"/>
      <c r="S411" s="183"/>
      <c r="T411" s="65"/>
      <c r="V411" s="169">
        <f t="shared" si="11"/>
        <v>0</v>
      </c>
    </row>
    <row r="412" spans="1:22" ht="15" customHeight="1" x14ac:dyDescent="0.25">
      <c r="A412" s="260" t="s">
        <v>1553</v>
      </c>
      <c r="B412" s="160" t="s">
        <v>889</v>
      </c>
      <c r="C412" s="160"/>
      <c r="D412" s="161"/>
      <c r="E412" s="161" t="s">
        <v>885</v>
      </c>
      <c r="F412" s="162">
        <v>65</v>
      </c>
      <c r="G412" s="161" t="s">
        <v>550</v>
      </c>
      <c r="H412" s="162">
        <v>25</v>
      </c>
      <c r="I412" s="161" t="s">
        <v>888</v>
      </c>
      <c r="J412" s="162"/>
      <c r="K412" s="161"/>
      <c r="L412" s="162"/>
      <c r="M412" s="161"/>
      <c r="N412" s="162"/>
      <c r="O412" s="161"/>
      <c r="P412" s="162"/>
      <c r="Q412" s="161"/>
      <c r="R412" s="162"/>
      <c r="S412" s="183"/>
      <c r="T412" s="65"/>
      <c r="V412" s="169">
        <f t="shared" si="11"/>
        <v>0</v>
      </c>
    </row>
    <row r="413" spans="1:22" ht="15" customHeight="1" x14ac:dyDescent="0.25">
      <c r="A413" s="260" t="s">
        <v>1554</v>
      </c>
      <c r="B413" s="160" t="s">
        <v>891</v>
      </c>
      <c r="C413" s="160"/>
      <c r="D413" s="161"/>
      <c r="E413" s="161" t="s">
        <v>874</v>
      </c>
      <c r="F413" s="162">
        <v>100</v>
      </c>
      <c r="G413" s="161" t="s">
        <v>550</v>
      </c>
      <c r="H413" s="162">
        <v>25</v>
      </c>
      <c r="I413" s="161" t="s">
        <v>888</v>
      </c>
      <c r="J413" s="162"/>
      <c r="K413" s="161"/>
      <c r="L413" s="162"/>
      <c r="M413" s="161"/>
      <c r="N413" s="162"/>
      <c r="O413" s="161"/>
      <c r="P413" s="162"/>
      <c r="Q413" s="161"/>
      <c r="R413" s="162"/>
      <c r="S413" s="183"/>
      <c r="T413" s="65"/>
      <c r="V413" s="169">
        <f t="shared" si="11"/>
        <v>0</v>
      </c>
    </row>
    <row r="414" spans="1:22" ht="15" customHeight="1" x14ac:dyDescent="0.25">
      <c r="A414" s="260" t="s">
        <v>1555</v>
      </c>
      <c r="B414" s="160" t="s">
        <v>892</v>
      </c>
      <c r="C414" s="160"/>
      <c r="D414" s="161"/>
      <c r="E414" s="161" t="s">
        <v>2</v>
      </c>
      <c r="F414" s="161" t="s">
        <v>2</v>
      </c>
      <c r="G414" s="161" t="s">
        <v>2</v>
      </c>
      <c r="H414" s="161" t="s">
        <v>2</v>
      </c>
      <c r="I414" s="162" t="s">
        <v>2</v>
      </c>
      <c r="J414" s="161"/>
      <c r="K414" s="162"/>
      <c r="L414" s="161"/>
      <c r="M414" s="162"/>
      <c r="N414" s="161"/>
      <c r="O414" s="162"/>
      <c r="P414" s="161"/>
      <c r="Q414" s="162"/>
      <c r="R414" s="161"/>
      <c r="S414" s="183"/>
      <c r="T414" s="65"/>
      <c r="V414" s="169">
        <f t="shared" si="11"/>
        <v>0</v>
      </c>
    </row>
    <row r="415" spans="1:22" ht="15" customHeight="1" x14ac:dyDescent="0.25">
      <c r="A415" s="260" t="s">
        <v>1556</v>
      </c>
      <c r="B415" s="160" t="s">
        <v>890</v>
      </c>
      <c r="C415" s="160"/>
      <c r="D415" s="161"/>
      <c r="E415" s="161" t="s">
        <v>885</v>
      </c>
      <c r="F415" s="162">
        <v>15</v>
      </c>
      <c r="G415" s="161" t="s">
        <v>550</v>
      </c>
      <c r="H415" s="162">
        <v>25</v>
      </c>
      <c r="I415" s="161" t="s">
        <v>888</v>
      </c>
      <c r="J415" s="162"/>
      <c r="K415" s="161"/>
      <c r="L415" s="162"/>
      <c r="M415" s="161"/>
      <c r="N415" s="162"/>
      <c r="O415" s="161"/>
      <c r="P415" s="162"/>
      <c r="Q415" s="161"/>
      <c r="R415" s="162"/>
      <c r="S415" s="183"/>
      <c r="T415" s="65"/>
      <c r="V415" s="169">
        <f t="shared" si="11"/>
        <v>0</v>
      </c>
    </row>
    <row r="416" spans="1:22" ht="15" customHeight="1" x14ac:dyDescent="0.25">
      <c r="A416" s="260" t="s">
        <v>1557</v>
      </c>
      <c r="B416" s="160" t="s">
        <v>881</v>
      </c>
      <c r="C416" s="160"/>
      <c r="D416" s="161"/>
      <c r="E416" s="161" t="s">
        <v>2</v>
      </c>
      <c r="F416" s="161" t="s">
        <v>2</v>
      </c>
      <c r="G416" s="161" t="s">
        <v>2</v>
      </c>
      <c r="H416" s="161" t="s">
        <v>2</v>
      </c>
      <c r="I416" s="162" t="s">
        <v>2</v>
      </c>
      <c r="J416" s="161"/>
      <c r="K416" s="162"/>
      <c r="L416" s="161"/>
      <c r="M416" s="162"/>
      <c r="N416" s="161"/>
      <c r="O416" s="162"/>
      <c r="P416" s="161"/>
      <c r="Q416" s="162"/>
      <c r="R416" s="161"/>
      <c r="S416" s="183"/>
      <c r="T416" s="65"/>
      <c r="V416" s="169">
        <f t="shared" si="11"/>
        <v>0</v>
      </c>
    </row>
    <row r="417" spans="1:22" ht="15" customHeight="1" x14ac:dyDescent="0.25">
      <c r="A417" s="260" t="s">
        <v>1558</v>
      </c>
      <c r="B417" s="160" t="s">
        <v>906</v>
      </c>
      <c r="C417" s="160"/>
      <c r="D417" s="161"/>
      <c r="E417" s="161" t="s">
        <v>885</v>
      </c>
      <c r="F417" s="161"/>
      <c r="G417" s="161" t="s">
        <v>550</v>
      </c>
      <c r="H417" s="162">
        <v>25</v>
      </c>
      <c r="I417" s="161" t="s">
        <v>888</v>
      </c>
      <c r="J417" s="162"/>
      <c r="K417" s="161"/>
      <c r="L417" s="162"/>
      <c r="M417" s="161"/>
      <c r="N417" s="162"/>
      <c r="O417" s="161"/>
      <c r="P417" s="162"/>
      <c r="Q417" s="161"/>
      <c r="R417" s="162"/>
      <c r="S417" s="183"/>
      <c r="T417" s="65"/>
      <c r="V417" s="169">
        <f t="shared" si="11"/>
        <v>0</v>
      </c>
    </row>
    <row r="418" spans="1:22" ht="15" customHeight="1" x14ac:dyDescent="0.25">
      <c r="A418" s="260" t="s">
        <v>1559</v>
      </c>
      <c r="B418" s="160" t="s">
        <v>890</v>
      </c>
      <c r="C418" s="160"/>
      <c r="D418" s="161"/>
      <c r="E418" s="161" t="s">
        <v>885</v>
      </c>
      <c r="F418" s="162">
        <v>15</v>
      </c>
      <c r="G418" s="161" t="s">
        <v>550</v>
      </c>
      <c r="H418" s="162">
        <v>25</v>
      </c>
      <c r="I418" s="161" t="s">
        <v>888</v>
      </c>
      <c r="J418" s="162"/>
      <c r="K418" s="161"/>
      <c r="L418" s="162"/>
      <c r="M418" s="161"/>
      <c r="N418" s="162"/>
      <c r="O418" s="161"/>
      <c r="P418" s="162"/>
      <c r="Q418" s="161"/>
      <c r="R418" s="162"/>
      <c r="S418" s="183"/>
      <c r="T418" s="65"/>
      <c r="V418" s="169">
        <f t="shared" si="11"/>
        <v>0</v>
      </c>
    </row>
    <row r="419" spans="1:22" ht="15" customHeight="1" x14ac:dyDescent="0.25">
      <c r="A419" s="260" t="s">
        <v>1560</v>
      </c>
      <c r="B419" s="160" t="s">
        <v>889</v>
      </c>
      <c r="C419" s="160"/>
      <c r="D419" s="161"/>
      <c r="E419" s="161" t="s">
        <v>885</v>
      </c>
      <c r="F419" s="162">
        <v>20</v>
      </c>
      <c r="G419" s="161" t="s">
        <v>550</v>
      </c>
      <c r="H419" s="162">
        <v>25</v>
      </c>
      <c r="I419" s="161" t="s">
        <v>888</v>
      </c>
      <c r="J419" s="162"/>
      <c r="K419" s="161"/>
      <c r="L419" s="162"/>
      <c r="M419" s="161"/>
      <c r="N419" s="162"/>
      <c r="O419" s="161"/>
      <c r="P419" s="162"/>
      <c r="Q419" s="161"/>
      <c r="R419" s="162"/>
      <c r="S419" s="183"/>
      <c r="T419" s="65"/>
      <c r="V419" s="169">
        <f t="shared" si="11"/>
        <v>0</v>
      </c>
    </row>
    <row r="420" spans="1:22" ht="15" customHeight="1" x14ac:dyDescent="0.25">
      <c r="A420" s="260" t="s">
        <v>1561</v>
      </c>
      <c r="B420" s="160" t="s">
        <v>889</v>
      </c>
      <c r="C420" s="160"/>
      <c r="D420" s="161"/>
      <c r="E420" s="161" t="s">
        <v>874</v>
      </c>
      <c r="F420" s="162">
        <v>20</v>
      </c>
      <c r="G420" s="161" t="s">
        <v>550</v>
      </c>
      <c r="H420" s="162">
        <v>25</v>
      </c>
      <c r="I420" s="161" t="s">
        <v>888</v>
      </c>
      <c r="J420" s="162"/>
      <c r="K420" s="161"/>
      <c r="L420" s="162"/>
      <c r="M420" s="161"/>
      <c r="N420" s="162"/>
      <c r="O420" s="161"/>
      <c r="P420" s="162"/>
      <c r="Q420" s="161"/>
      <c r="R420" s="162"/>
      <c r="S420" s="183"/>
      <c r="T420" s="65"/>
      <c r="V420" s="169">
        <f t="shared" si="11"/>
        <v>0</v>
      </c>
    </row>
    <row r="421" spans="1:22" ht="15" customHeight="1" x14ac:dyDescent="0.25">
      <c r="A421" s="260" t="s">
        <v>1562</v>
      </c>
      <c r="B421" s="160" t="s">
        <v>890</v>
      </c>
      <c r="C421" s="160"/>
      <c r="D421" s="161"/>
      <c r="E421" s="161" t="s">
        <v>885</v>
      </c>
      <c r="F421" s="162">
        <v>15</v>
      </c>
      <c r="G421" s="161" t="s">
        <v>550</v>
      </c>
      <c r="H421" s="162">
        <v>25</v>
      </c>
      <c r="I421" s="161" t="s">
        <v>888</v>
      </c>
      <c r="J421" s="162"/>
      <c r="K421" s="161"/>
      <c r="L421" s="162"/>
      <c r="M421" s="161"/>
      <c r="N421" s="162"/>
      <c r="O421" s="161"/>
      <c r="P421" s="162"/>
      <c r="Q421" s="161"/>
      <c r="R421" s="162"/>
      <c r="S421" s="183"/>
      <c r="T421" s="65"/>
      <c r="V421" s="169">
        <f t="shared" si="11"/>
        <v>0</v>
      </c>
    </row>
    <row r="422" spans="1:22" ht="15" customHeight="1" x14ac:dyDescent="0.25">
      <c r="A422" s="260" t="s">
        <v>1563</v>
      </c>
      <c r="B422" s="160" t="s">
        <v>881</v>
      </c>
      <c r="C422" s="160"/>
      <c r="D422" s="161"/>
      <c r="E422" s="161" t="s">
        <v>2</v>
      </c>
      <c r="F422" s="161" t="s">
        <v>2</v>
      </c>
      <c r="G422" s="161" t="s">
        <v>2</v>
      </c>
      <c r="H422" s="161" t="s">
        <v>2</v>
      </c>
      <c r="I422" s="162" t="s">
        <v>2</v>
      </c>
      <c r="J422" s="161"/>
      <c r="K422" s="162"/>
      <c r="L422" s="161"/>
      <c r="M422" s="162"/>
      <c r="N422" s="161"/>
      <c r="O422" s="162"/>
      <c r="P422" s="161"/>
      <c r="Q422" s="162"/>
      <c r="R422" s="161"/>
      <c r="S422" s="183"/>
      <c r="T422" s="65"/>
      <c r="V422" s="169">
        <f t="shared" si="11"/>
        <v>0</v>
      </c>
    </row>
    <row r="423" spans="1:22" ht="15" customHeight="1" x14ac:dyDescent="0.25">
      <c r="A423" s="260" t="s">
        <v>1564</v>
      </c>
      <c r="B423" s="160" t="s">
        <v>889</v>
      </c>
      <c r="C423" s="160"/>
      <c r="D423" s="161"/>
      <c r="E423" s="161" t="s">
        <v>907</v>
      </c>
      <c r="F423" s="161" t="s">
        <v>814</v>
      </c>
      <c r="G423" s="161" t="s">
        <v>550</v>
      </c>
      <c r="H423" s="162">
        <v>25</v>
      </c>
      <c r="I423" s="161" t="s">
        <v>875</v>
      </c>
      <c r="J423" s="162"/>
      <c r="K423" s="161"/>
      <c r="L423" s="162"/>
      <c r="M423" s="161"/>
      <c r="N423" s="162"/>
      <c r="O423" s="161"/>
      <c r="P423" s="162"/>
      <c r="Q423" s="161"/>
      <c r="R423" s="162"/>
      <c r="S423" s="183"/>
      <c r="T423" s="65"/>
      <c r="V423" s="169">
        <f t="shared" si="11"/>
        <v>0</v>
      </c>
    </row>
    <row r="424" spans="1:22" ht="15" customHeight="1" x14ac:dyDescent="0.25">
      <c r="A424" s="260" t="s">
        <v>1565</v>
      </c>
      <c r="B424" s="160" t="s">
        <v>883</v>
      </c>
      <c r="C424" s="160" t="s">
        <v>908</v>
      </c>
      <c r="D424" s="161"/>
      <c r="E424" s="161" t="s">
        <v>885</v>
      </c>
      <c r="F424" s="161" t="s">
        <v>909</v>
      </c>
      <c r="G424" s="161" t="s">
        <v>550</v>
      </c>
      <c r="H424" s="162">
        <v>25</v>
      </c>
      <c r="I424" s="161" t="s">
        <v>877</v>
      </c>
      <c r="J424" s="162"/>
      <c r="K424" s="161"/>
      <c r="L424" s="162"/>
      <c r="M424" s="161"/>
      <c r="N424" s="162"/>
      <c r="O424" s="161"/>
      <c r="P424" s="162"/>
      <c r="Q424" s="161"/>
      <c r="R424" s="162"/>
      <c r="S424" s="183"/>
      <c r="T424" s="65"/>
      <c r="V424" s="169">
        <f t="shared" si="11"/>
        <v>0</v>
      </c>
    </row>
    <row r="425" spans="1:22" ht="15" customHeight="1" x14ac:dyDescent="0.25">
      <c r="A425" s="260" t="s">
        <v>1566</v>
      </c>
      <c r="B425" s="160" t="s">
        <v>883</v>
      </c>
      <c r="C425" s="160" t="s">
        <v>910</v>
      </c>
      <c r="D425" s="161"/>
      <c r="E425" s="161" t="s">
        <v>885</v>
      </c>
      <c r="F425" s="161" t="s">
        <v>911</v>
      </c>
      <c r="G425" s="161" t="s">
        <v>550</v>
      </c>
      <c r="H425" s="162">
        <v>25</v>
      </c>
      <c r="I425" s="161" t="s">
        <v>875</v>
      </c>
      <c r="J425" s="162"/>
      <c r="K425" s="161"/>
      <c r="L425" s="162"/>
      <c r="M425" s="161"/>
      <c r="N425" s="162"/>
      <c r="O425" s="161"/>
      <c r="P425" s="162"/>
      <c r="Q425" s="161"/>
      <c r="R425" s="162"/>
      <c r="S425" s="183"/>
      <c r="T425" s="65"/>
      <c r="V425" s="169">
        <f t="shared" si="11"/>
        <v>0</v>
      </c>
    </row>
    <row r="426" spans="1:22" ht="15" customHeight="1" x14ac:dyDescent="0.25">
      <c r="A426" s="260" t="s">
        <v>1567</v>
      </c>
      <c r="B426" s="160" t="s">
        <v>883</v>
      </c>
      <c r="C426" s="160" t="s">
        <v>910</v>
      </c>
      <c r="D426" s="161"/>
      <c r="E426" s="161" t="s">
        <v>885</v>
      </c>
      <c r="F426" s="162" t="s">
        <v>911</v>
      </c>
      <c r="G426" s="161" t="s">
        <v>550</v>
      </c>
      <c r="H426" s="162">
        <v>25</v>
      </c>
      <c r="I426" s="161" t="s">
        <v>875</v>
      </c>
      <c r="J426" s="162"/>
      <c r="K426" s="161"/>
      <c r="L426" s="162"/>
      <c r="M426" s="161"/>
      <c r="N426" s="162"/>
      <c r="O426" s="161"/>
      <c r="P426" s="162"/>
      <c r="Q426" s="161"/>
      <c r="R426" s="162"/>
      <c r="S426" s="183"/>
      <c r="T426" s="65"/>
      <c r="V426" s="169">
        <f t="shared" si="11"/>
        <v>0</v>
      </c>
    </row>
    <row r="427" spans="1:22" ht="15" customHeight="1" x14ac:dyDescent="0.25">
      <c r="A427" s="163"/>
      <c r="B427" s="163" t="s">
        <v>913</v>
      </c>
      <c r="C427" s="164"/>
      <c r="D427" s="164"/>
      <c r="E427" s="164"/>
      <c r="F427" s="164"/>
      <c r="G427" s="164"/>
      <c r="H427" s="164"/>
      <c r="I427" s="164"/>
      <c r="J427" s="164"/>
      <c r="K427" s="164"/>
      <c r="L427" s="164"/>
      <c r="M427" s="164"/>
      <c r="N427" s="164"/>
      <c r="O427" s="164"/>
      <c r="P427" s="164"/>
      <c r="Q427" s="164"/>
      <c r="R427" s="164"/>
      <c r="S427" s="120"/>
      <c r="T427" s="120"/>
      <c r="V427" s="179"/>
    </row>
    <row r="428" spans="1:22" ht="15" customHeight="1" x14ac:dyDescent="0.25">
      <c r="A428" s="260" t="s">
        <v>1568</v>
      </c>
      <c r="B428" s="160" t="s">
        <v>891</v>
      </c>
      <c r="C428" s="160"/>
      <c r="D428" s="161"/>
      <c r="E428" s="161" t="s">
        <v>874</v>
      </c>
      <c r="F428" s="162">
        <v>80</v>
      </c>
      <c r="G428" s="161" t="s">
        <v>606</v>
      </c>
      <c r="H428" s="162">
        <v>16</v>
      </c>
      <c r="I428" s="161" t="s">
        <v>877</v>
      </c>
      <c r="J428" s="162"/>
      <c r="K428" s="161"/>
      <c r="L428" s="162"/>
      <c r="M428" s="161"/>
      <c r="N428" s="162"/>
      <c r="O428" s="161"/>
      <c r="P428" s="162"/>
      <c r="Q428" s="161"/>
      <c r="R428" s="162"/>
      <c r="S428" s="183"/>
      <c r="T428" s="65"/>
      <c r="V428" s="169">
        <f t="shared" ref="V428:V435" si="12">S428+T428</f>
        <v>0</v>
      </c>
    </row>
    <row r="429" spans="1:22" ht="15" customHeight="1" x14ac:dyDescent="0.25">
      <c r="A429" s="260" t="s">
        <v>1569</v>
      </c>
      <c r="B429" s="160" t="s">
        <v>892</v>
      </c>
      <c r="C429" s="160"/>
      <c r="D429" s="161"/>
      <c r="E429" s="161" t="s">
        <v>2</v>
      </c>
      <c r="F429" s="161" t="s">
        <v>2</v>
      </c>
      <c r="G429" s="161" t="s">
        <v>2</v>
      </c>
      <c r="H429" s="161" t="s">
        <v>2</v>
      </c>
      <c r="I429" s="162" t="s">
        <v>2</v>
      </c>
      <c r="J429" s="161"/>
      <c r="K429" s="162"/>
      <c r="L429" s="161"/>
      <c r="M429" s="162"/>
      <c r="N429" s="161"/>
      <c r="O429" s="162"/>
      <c r="P429" s="161"/>
      <c r="Q429" s="162"/>
      <c r="R429" s="161"/>
      <c r="S429" s="183"/>
      <c r="T429" s="65"/>
      <c r="V429" s="169">
        <f t="shared" si="12"/>
        <v>0</v>
      </c>
    </row>
    <row r="430" spans="1:22" ht="15" customHeight="1" x14ac:dyDescent="0.25">
      <c r="A430" s="260" t="s">
        <v>1570</v>
      </c>
      <c r="B430" s="160" t="s">
        <v>876</v>
      </c>
      <c r="C430" s="160"/>
      <c r="D430" s="161"/>
      <c r="E430" s="161" t="s">
        <v>874</v>
      </c>
      <c r="F430" s="162">
        <v>125</v>
      </c>
      <c r="G430" s="161" t="s">
        <v>606</v>
      </c>
      <c r="H430" s="162">
        <v>16</v>
      </c>
      <c r="I430" s="161" t="s">
        <v>877</v>
      </c>
      <c r="J430" s="162"/>
      <c r="K430" s="161"/>
      <c r="L430" s="162"/>
      <c r="M430" s="161"/>
      <c r="N430" s="162"/>
      <c r="O430" s="161"/>
      <c r="P430" s="162"/>
      <c r="Q430" s="161"/>
      <c r="R430" s="162"/>
      <c r="S430" s="183"/>
      <c r="T430" s="65"/>
      <c r="V430" s="169">
        <f t="shared" si="12"/>
        <v>0</v>
      </c>
    </row>
    <row r="431" spans="1:22" ht="15" customHeight="1" x14ac:dyDescent="0.25">
      <c r="A431" s="260" t="s">
        <v>1571</v>
      </c>
      <c r="B431" s="160" t="s">
        <v>876</v>
      </c>
      <c r="C431" s="160"/>
      <c r="D431" s="161"/>
      <c r="E431" s="161" t="s">
        <v>874</v>
      </c>
      <c r="F431" s="162">
        <v>125</v>
      </c>
      <c r="G431" s="161" t="s">
        <v>606</v>
      </c>
      <c r="H431" s="162">
        <v>16</v>
      </c>
      <c r="I431" s="161" t="s">
        <v>877</v>
      </c>
      <c r="J431" s="162"/>
      <c r="K431" s="161"/>
      <c r="L431" s="162"/>
      <c r="M431" s="161"/>
      <c r="N431" s="162"/>
      <c r="O431" s="161"/>
      <c r="P431" s="162"/>
      <c r="Q431" s="161"/>
      <c r="R431" s="162"/>
      <c r="S431" s="183"/>
      <c r="T431" s="65"/>
      <c r="V431" s="169">
        <f t="shared" si="12"/>
        <v>0</v>
      </c>
    </row>
    <row r="432" spans="1:22" ht="15" customHeight="1" x14ac:dyDescent="0.25">
      <c r="A432" s="260" t="s">
        <v>1572</v>
      </c>
      <c r="B432" s="160" t="s">
        <v>876</v>
      </c>
      <c r="C432" s="160"/>
      <c r="D432" s="161"/>
      <c r="E432" s="161" t="s">
        <v>874</v>
      </c>
      <c r="F432" s="162">
        <v>125</v>
      </c>
      <c r="G432" s="161" t="s">
        <v>606</v>
      </c>
      <c r="H432" s="162">
        <v>16</v>
      </c>
      <c r="I432" s="161" t="s">
        <v>877</v>
      </c>
      <c r="J432" s="162"/>
      <c r="K432" s="161"/>
      <c r="L432" s="162"/>
      <c r="M432" s="161"/>
      <c r="N432" s="162"/>
      <c r="O432" s="161"/>
      <c r="P432" s="162"/>
      <c r="Q432" s="161"/>
      <c r="R432" s="162"/>
      <c r="S432" s="183"/>
      <c r="T432" s="65"/>
      <c r="V432" s="169">
        <f t="shared" si="12"/>
        <v>0</v>
      </c>
    </row>
    <row r="433" spans="1:22" ht="15" customHeight="1" x14ac:dyDescent="0.25">
      <c r="A433" s="260" t="s">
        <v>1573</v>
      </c>
      <c r="B433" s="160" t="s">
        <v>876</v>
      </c>
      <c r="C433" s="160"/>
      <c r="D433" s="161"/>
      <c r="E433" s="161" t="s">
        <v>874</v>
      </c>
      <c r="F433" s="162">
        <v>80</v>
      </c>
      <c r="G433" s="161" t="s">
        <v>606</v>
      </c>
      <c r="H433" s="162">
        <v>16</v>
      </c>
      <c r="I433" s="161" t="s">
        <v>877</v>
      </c>
      <c r="J433" s="162"/>
      <c r="K433" s="161"/>
      <c r="L433" s="162"/>
      <c r="M433" s="161"/>
      <c r="N433" s="162"/>
      <c r="O433" s="161"/>
      <c r="P433" s="162"/>
      <c r="Q433" s="161"/>
      <c r="R433" s="162"/>
      <c r="S433" s="183"/>
      <c r="T433" s="65"/>
      <c r="V433" s="169">
        <f t="shared" si="12"/>
        <v>0</v>
      </c>
    </row>
    <row r="434" spans="1:22" ht="15" customHeight="1" x14ac:dyDescent="0.25">
      <c r="A434" s="260" t="s">
        <v>1574</v>
      </c>
      <c r="B434" s="160" t="s">
        <v>878</v>
      </c>
      <c r="C434" s="160" t="s">
        <v>879</v>
      </c>
      <c r="D434" s="161"/>
      <c r="E434" s="161" t="s">
        <v>2</v>
      </c>
      <c r="F434" s="162" t="s">
        <v>880</v>
      </c>
      <c r="G434" s="161" t="s">
        <v>606</v>
      </c>
      <c r="H434" s="161" t="s">
        <v>2</v>
      </c>
      <c r="I434" s="161" t="s">
        <v>875</v>
      </c>
      <c r="J434" s="161"/>
      <c r="K434" s="161"/>
      <c r="L434" s="161"/>
      <c r="M434" s="161"/>
      <c r="N434" s="161"/>
      <c r="O434" s="161"/>
      <c r="P434" s="161"/>
      <c r="Q434" s="161"/>
      <c r="R434" s="161"/>
      <c r="S434" s="183"/>
      <c r="T434" s="65"/>
      <c r="V434" s="169">
        <f t="shared" si="12"/>
        <v>0</v>
      </c>
    </row>
    <row r="435" spans="1:22" ht="15" customHeight="1" x14ac:dyDescent="0.25">
      <c r="A435" s="260" t="s">
        <v>1575</v>
      </c>
      <c r="B435" s="160" t="s">
        <v>881</v>
      </c>
      <c r="C435" s="160"/>
      <c r="D435" s="161"/>
      <c r="E435" s="161" t="s">
        <v>2</v>
      </c>
      <c r="F435" s="161" t="s">
        <v>2</v>
      </c>
      <c r="G435" s="161" t="s">
        <v>2</v>
      </c>
      <c r="H435" s="161" t="s">
        <v>2</v>
      </c>
      <c r="I435" s="162" t="s">
        <v>2</v>
      </c>
      <c r="J435" s="161"/>
      <c r="K435" s="162"/>
      <c r="L435" s="161"/>
      <c r="M435" s="162"/>
      <c r="N435" s="161"/>
      <c r="O435" s="162"/>
      <c r="P435" s="161"/>
      <c r="Q435" s="162"/>
      <c r="R435" s="161"/>
      <c r="S435" s="183"/>
      <c r="T435" s="65"/>
      <c r="V435" s="169">
        <f t="shared" si="12"/>
        <v>0</v>
      </c>
    </row>
    <row r="436" spans="1:22" ht="15" customHeight="1" x14ac:dyDescent="0.25">
      <c r="A436" s="163"/>
      <c r="B436" s="163" t="s">
        <v>914</v>
      </c>
      <c r="C436" s="164"/>
      <c r="D436" s="164"/>
      <c r="E436" s="164"/>
      <c r="F436" s="164"/>
      <c r="G436" s="164"/>
      <c r="H436" s="164"/>
      <c r="I436" s="164"/>
      <c r="J436" s="164"/>
      <c r="K436" s="164"/>
      <c r="L436" s="164"/>
      <c r="M436" s="164"/>
      <c r="N436" s="164"/>
      <c r="O436" s="164"/>
      <c r="P436" s="164"/>
      <c r="Q436" s="164"/>
      <c r="R436" s="164"/>
      <c r="S436" s="120"/>
      <c r="T436" s="120"/>
      <c r="V436" s="179"/>
    </row>
    <row r="437" spans="1:22" ht="15" customHeight="1" x14ac:dyDescent="0.25">
      <c r="A437" s="260" t="s">
        <v>1576</v>
      </c>
      <c r="B437" s="160" t="s">
        <v>889</v>
      </c>
      <c r="C437" s="160"/>
      <c r="D437" s="161"/>
      <c r="E437" s="161" t="s">
        <v>874</v>
      </c>
      <c r="F437" s="162">
        <v>65</v>
      </c>
      <c r="G437" s="161" t="s">
        <v>550</v>
      </c>
      <c r="H437" s="162">
        <v>25</v>
      </c>
      <c r="I437" s="161" t="s">
        <v>888</v>
      </c>
      <c r="J437" s="162"/>
      <c r="K437" s="161"/>
      <c r="L437" s="162"/>
      <c r="M437" s="161"/>
      <c r="N437" s="162"/>
      <c r="O437" s="161"/>
      <c r="P437" s="162"/>
      <c r="Q437" s="161"/>
      <c r="R437" s="162"/>
      <c r="S437" s="183"/>
      <c r="T437" s="65"/>
      <c r="V437" s="169">
        <f t="shared" ref="V437:V461" si="13">S437+T437</f>
        <v>0</v>
      </c>
    </row>
    <row r="438" spans="1:22" ht="15" customHeight="1" x14ac:dyDescent="0.25">
      <c r="A438" s="260" t="s">
        <v>1577</v>
      </c>
      <c r="B438" s="160" t="s">
        <v>889</v>
      </c>
      <c r="C438" s="160"/>
      <c r="D438" s="161"/>
      <c r="E438" s="161" t="s">
        <v>874</v>
      </c>
      <c r="F438" s="162">
        <v>100</v>
      </c>
      <c r="G438" s="161" t="s">
        <v>550</v>
      </c>
      <c r="H438" s="162">
        <v>25</v>
      </c>
      <c r="I438" s="161" t="s">
        <v>888</v>
      </c>
      <c r="J438" s="162"/>
      <c r="K438" s="161"/>
      <c r="L438" s="162"/>
      <c r="M438" s="161"/>
      <c r="N438" s="162"/>
      <c r="O438" s="161"/>
      <c r="P438" s="162"/>
      <c r="Q438" s="161"/>
      <c r="R438" s="162"/>
      <c r="S438" s="183"/>
      <c r="T438" s="65"/>
      <c r="V438" s="169">
        <f t="shared" si="13"/>
        <v>0</v>
      </c>
    </row>
    <row r="439" spans="1:22" ht="15" customHeight="1" x14ac:dyDescent="0.25">
      <c r="A439" s="260" t="s">
        <v>1578</v>
      </c>
      <c r="B439" s="160" t="s">
        <v>890</v>
      </c>
      <c r="C439" s="160"/>
      <c r="D439" s="161"/>
      <c r="E439" s="161" t="s">
        <v>885</v>
      </c>
      <c r="F439" s="162">
        <v>15</v>
      </c>
      <c r="G439" s="161" t="s">
        <v>550</v>
      </c>
      <c r="H439" s="162">
        <v>25</v>
      </c>
      <c r="I439" s="161" t="s">
        <v>888</v>
      </c>
      <c r="J439" s="162"/>
      <c r="K439" s="161"/>
      <c r="L439" s="162"/>
      <c r="M439" s="161"/>
      <c r="N439" s="162"/>
      <c r="O439" s="161"/>
      <c r="P439" s="162"/>
      <c r="Q439" s="161"/>
      <c r="R439" s="162"/>
      <c r="S439" s="183"/>
      <c r="T439" s="65"/>
      <c r="V439" s="169">
        <f t="shared" si="13"/>
        <v>0</v>
      </c>
    </row>
    <row r="440" spans="1:22" ht="15" customHeight="1" x14ac:dyDescent="0.25">
      <c r="A440" s="260" t="s">
        <v>1579</v>
      </c>
      <c r="B440" s="160" t="s">
        <v>881</v>
      </c>
      <c r="C440" s="160"/>
      <c r="D440" s="161"/>
      <c r="E440" s="161" t="s">
        <v>2</v>
      </c>
      <c r="F440" s="161" t="s">
        <v>2</v>
      </c>
      <c r="G440" s="161" t="s">
        <v>2</v>
      </c>
      <c r="H440" s="161" t="s">
        <v>2</v>
      </c>
      <c r="I440" s="162" t="s">
        <v>2</v>
      </c>
      <c r="J440" s="161"/>
      <c r="K440" s="162"/>
      <c r="L440" s="161"/>
      <c r="M440" s="162"/>
      <c r="N440" s="161"/>
      <c r="O440" s="162"/>
      <c r="P440" s="161"/>
      <c r="Q440" s="162"/>
      <c r="R440" s="161"/>
      <c r="S440" s="183"/>
      <c r="T440" s="65"/>
      <c r="V440" s="169">
        <f t="shared" si="13"/>
        <v>0</v>
      </c>
    </row>
    <row r="441" spans="1:22" ht="15" customHeight="1" x14ac:dyDescent="0.25">
      <c r="A441" s="260" t="s">
        <v>1580</v>
      </c>
      <c r="B441" s="160" t="s">
        <v>890</v>
      </c>
      <c r="C441" s="160"/>
      <c r="D441" s="161"/>
      <c r="E441" s="161" t="s">
        <v>885</v>
      </c>
      <c r="F441" s="162">
        <v>15</v>
      </c>
      <c r="G441" s="161" t="s">
        <v>550</v>
      </c>
      <c r="H441" s="162">
        <v>25</v>
      </c>
      <c r="I441" s="161" t="s">
        <v>888</v>
      </c>
      <c r="J441" s="162"/>
      <c r="K441" s="161"/>
      <c r="L441" s="162"/>
      <c r="M441" s="161"/>
      <c r="N441" s="162"/>
      <c r="O441" s="161"/>
      <c r="P441" s="162"/>
      <c r="Q441" s="161"/>
      <c r="R441" s="162"/>
      <c r="S441" s="183"/>
      <c r="T441" s="65"/>
      <c r="V441" s="169">
        <f t="shared" si="13"/>
        <v>0</v>
      </c>
    </row>
    <row r="442" spans="1:22" ht="15" customHeight="1" x14ac:dyDescent="0.25">
      <c r="A442" s="260" t="s">
        <v>1581</v>
      </c>
      <c r="B442" s="160" t="s">
        <v>881</v>
      </c>
      <c r="C442" s="160"/>
      <c r="D442" s="161"/>
      <c r="E442" s="161" t="s">
        <v>2</v>
      </c>
      <c r="F442" s="161" t="s">
        <v>2</v>
      </c>
      <c r="G442" s="161" t="s">
        <v>2</v>
      </c>
      <c r="H442" s="161" t="s">
        <v>2</v>
      </c>
      <c r="I442" s="162" t="s">
        <v>2</v>
      </c>
      <c r="J442" s="161"/>
      <c r="K442" s="162"/>
      <c r="L442" s="161"/>
      <c r="M442" s="162"/>
      <c r="N442" s="161"/>
      <c r="O442" s="162"/>
      <c r="P442" s="161"/>
      <c r="Q442" s="162"/>
      <c r="R442" s="161"/>
      <c r="S442" s="183"/>
      <c r="T442" s="65"/>
      <c r="V442" s="169">
        <f t="shared" si="13"/>
        <v>0</v>
      </c>
    </row>
    <row r="443" spans="1:22" ht="15" customHeight="1" x14ac:dyDescent="0.25">
      <c r="A443" s="260" t="s">
        <v>1582</v>
      </c>
      <c r="B443" s="160" t="s">
        <v>889</v>
      </c>
      <c r="C443" s="160"/>
      <c r="D443" s="161"/>
      <c r="E443" s="161" t="s">
        <v>874</v>
      </c>
      <c r="F443" s="162">
        <v>250</v>
      </c>
      <c r="G443" s="161" t="s">
        <v>550</v>
      </c>
      <c r="H443" s="162">
        <v>25</v>
      </c>
      <c r="I443" s="161" t="s">
        <v>888</v>
      </c>
      <c r="J443" s="162"/>
      <c r="K443" s="161"/>
      <c r="L443" s="162"/>
      <c r="M443" s="161"/>
      <c r="N443" s="162"/>
      <c r="O443" s="161"/>
      <c r="P443" s="162"/>
      <c r="Q443" s="161"/>
      <c r="R443" s="162"/>
      <c r="S443" s="183"/>
      <c r="T443" s="65"/>
      <c r="V443" s="169">
        <f t="shared" si="13"/>
        <v>0</v>
      </c>
    </row>
    <row r="444" spans="1:22" ht="15" customHeight="1" x14ac:dyDescent="0.25">
      <c r="A444" s="260" t="s">
        <v>1583</v>
      </c>
      <c r="B444" s="160" t="s">
        <v>889</v>
      </c>
      <c r="C444" s="160"/>
      <c r="D444" s="161"/>
      <c r="E444" s="161" t="s">
        <v>874</v>
      </c>
      <c r="F444" s="162">
        <v>250</v>
      </c>
      <c r="G444" s="161" t="s">
        <v>550</v>
      </c>
      <c r="H444" s="162">
        <v>25</v>
      </c>
      <c r="I444" s="161" t="s">
        <v>888</v>
      </c>
      <c r="J444" s="162"/>
      <c r="K444" s="161"/>
      <c r="L444" s="162"/>
      <c r="M444" s="161"/>
      <c r="N444" s="162"/>
      <c r="O444" s="161"/>
      <c r="P444" s="162"/>
      <c r="Q444" s="161"/>
      <c r="R444" s="162"/>
      <c r="S444" s="183"/>
      <c r="T444" s="65"/>
      <c r="V444" s="169">
        <f t="shared" si="13"/>
        <v>0</v>
      </c>
    </row>
    <row r="445" spans="1:22" ht="15" customHeight="1" x14ac:dyDescent="0.25">
      <c r="A445" s="260" t="s">
        <v>1584</v>
      </c>
      <c r="B445" s="160" t="s">
        <v>890</v>
      </c>
      <c r="C445" s="160"/>
      <c r="D445" s="161"/>
      <c r="E445" s="161" t="s">
        <v>885</v>
      </c>
      <c r="F445" s="162">
        <v>15</v>
      </c>
      <c r="G445" s="161" t="s">
        <v>550</v>
      </c>
      <c r="H445" s="162">
        <v>25</v>
      </c>
      <c r="I445" s="161" t="s">
        <v>888</v>
      </c>
      <c r="J445" s="162"/>
      <c r="K445" s="161"/>
      <c r="L445" s="162"/>
      <c r="M445" s="161"/>
      <c r="N445" s="162"/>
      <c r="O445" s="161"/>
      <c r="P445" s="162"/>
      <c r="Q445" s="161"/>
      <c r="R445" s="162"/>
      <c r="S445" s="183"/>
      <c r="T445" s="65"/>
      <c r="V445" s="169">
        <f t="shared" si="13"/>
        <v>0</v>
      </c>
    </row>
    <row r="446" spans="1:22" ht="15" customHeight="1" x14ac:dyDescent="0.25">
      <c r="A446" s="260" t="s">
        <v>1585</v>
      </c>
      <c r="B446" s="160" t="s">
        <v>881</v>
      </c>
      <c r="C446" s="160"/>
      <c r="D446" s="161"/>
      <c r="E446" s="161" t="s">
        <v>2</v>
      </c>
      <c r="F446" s="161" t="s">
        <v>2</v>
      </c>
      <c r="G446" s="161" t="s">
        <v>2</v>
      </c>
      <c r="H446" s="161" t="s">
        <v>2</v>
      </c>
      <c r="I446" s="162" t="s">
        <v>2</v>
      </c>
      <c r="J446" s="161"/>
      <c r="K446" s="162"/>
      <c r="L446" s="161"/>
      <c r="M446" s="162"/>
      <c r="N446" s="161"/>
      <c r="O446" s="162"/>
      <c r="P446" s="161"/>
      <c r="Q446" s="162"/>
      <c r="R446" s="161"/>
      <c r="S446" s="183"/>
      <c r="T446" s="65"/>
      <c r="V446" s="169">
        <f t="shared" si="13"/>
        <v>0</v>
      </c>
    </row>
    <row r="447" spans="1:22" ht="15" customHeight="1" x14ac:dyDescent="0.25">
      <c r="A447" s="260" t="s">
        <v>1586</v>
      </c>
      <c r="B447" s="160" t="s">
        <v>890</v>
      </c>
      <c r="C447" s="160"/>
      <c r="D447" s="161"/>
      <c r="E447" s="161" t="s">
        <v>885</v>
      </c>
      <c r="F447" s="162">
        <v>15</v>
      </c>
      <c r="G447" s="161" t="s">
        <v>550</v>
      </c>
      <c r="H447" s="162">
        <v>25</v>
      </c>
      <c r="I447" s="161" t="s">
        <v>888</v>
      </c>
      <c r="J447" s="162"/>
      <c r="K447" s="161"/>
      <c r="L447" s="162"/>
      <c r="M447" s="161"/>
      <c r="N447" s="162"/>
      <c r="O447" s="161"/>
      <c r="P447" s="162"/>
      <c r="Q447" s="161"/>
      <c r="R447" s="162"/>
      <c r="S447" s="183"/>
      <c r="T447" s="65"/>
      <c r="V447" s="169">
        <f t="shared" si="13"/>
        <v>0</v>
      </c>
    </row>
    <row r="448" spans="1:22" ht="15" customHeight="1" x14ac:dyDescent="0.25">
      <c r="A448" s="260" t="s">
        <v>1587</v>
      </c>
      <c r="B448" s="160" t="s">
        <v>881</v>
      </c>
      <c r="C448" s="160"/>
      <c r="D448" s="161"/>
      <c r="E448" s="161" t="s">
        <v>2</v>
      </c>
      <c r="F448" s="161" t="s">
        <v>2</v>
      </c>
      <c r="G448" s="161" t="s">
        <v>2</v>
      </c>
      <c r="H448" s="161" t="s">
        <v>2</v>
      </c>
      <c r="I448" s="162" t="s">
        <v>2</v>
      </c>
      <c r="J448" s="161"/>
      <c r="K448" s="162"/>
      <c r="L448" s="161"/>
      <c r="M448" s="162"/>
      <c r="N448" s="161"/>
      <c r="O448" s="162"/>
      <c r="P448" s="161"/>
      <c r="Q448" s="162"/>
      <c r="R448" s="161"/>
      <c r="S448" s="183"/>
      <c r="T448" s="65"/>
      <c r="V448" s="169">
        <f t="shared" si="13"/>
        <v>0</v>
      </c>
    </row>
    <row r="449" spans="1:22" ht="15" customHeight="1" x14ac:dyDescent="0.25">
      <c r="A449" s="260" t="s">
        <v>1588</v>
      </c>
      <c r="B449" s="160" t="s">
        <v>890</v>
      </c>
      <c r="C449" s="160"/>
      <c r="D449" s="161"/>
      <c r="E449" s="161" t="s">
        <v>885</v>
      </c>
      <c r="F449" s="162">
        <v>15</v>
      </c>
      <c r="G449" s="161" t="s">
        <v>550</v>
      </c>
      <c r="H449" s="162">
        <v>25</v>
      </c>
      <c r="I449" s="161" t="s">
        <v>888</v>
      </c>
      <c r="J449" s="162"/>
      <c r="K449" s="161"/>
      <c r="L449" s="162"/>
      <c r="M449" s="161"/>
      <c r="N449" s="162"/>
      <c r="O449" s="161"/>
      <c r="P449" s="162"/>
      <c r="Q449" s="161"/>
      <c r="R449" s="162"/>
      <c r="S449" s="183"/>
      <c r="T449" s="65"/>
      <c r="V449" s="169">
        <f t="shared" si="13"/>
        <v>0</v>
      </c>
    </row>
    <row r="450" spans="1:22" ht="15" customHeight="1" x14ac:dyDescent="0.25">
      <c r="A450" s="260" t="s">
        <v>1589</v>
      </c>
      <c r="B450" s="160" t="s">
        <v>881</v>
      </c>
      <c r="C450" s="160"/>
      <c r="D450" s="161"/>
      <c r="E450" s="161" t="s">
        <v>2</v>
      </c>
      <c r="F450" s="161" t="s">
        <v>2</v>
      </c>
      <c r="G450" s="161" t="s">
        <v>2</v>
      </c>
      <c r="H450" s="161" t="s">
        <v>2</v>
      </c>
      <c r="I450" s="162" t="s">
        <v>2</v>
      </c>
      <c r="J450" s="161"/>
      <c r="K450" s="162"/>
      <c r="L450" s="161"/>
      <c r="M450" s="162"/>
      <c r="N450" s="161"/>
      <c r="O450" s="162"/>
      <c r="P450" s="161"/>
      <c r="Q450" s="162"/>
      <c r="R450" s="161"/>
      <c r="S450" s="183"/>
      <c r="T450" s="65"/>
      <c r="V450" s="169">
        <f t="shared" si="13"/>
        <v>0</v>
      </c>
    </row>
    <row r="451" spans="1:22" ht="15" customHeight="1" x14ac:dyDescent="0.25">
      <c r="A451" s="260" t="s">
        <v>1590</v>
      </c>
      <c r="B451" s="160" t="s">
        <v>890</v>
      </c>
      <c r="C451" s="160"/>
      <c r="D451" s="161"/>
      <c r="E451" s="161" t="s">
        <v>885</v>
      </c>
      <c r="F451" s="162">
        <v>15</v>
      </c>
      <c r="G451" s="161" t="s">
        <v>550</v>
      </c>
      <c r="H451" s="162">
        <v>25</v>
      </c>
      <c r="I451" s="161" t="s">
        <v>888</v>
      </c>
      <c r="J451" s="162"/>
      <c r="K451" s="161"/>
      <c r="L451" s="162"/>
      <c r="M451" s="161"/>
      <c r="N451" s="162"/>
      <c r="O451" s="161"/>
      <c r="P451" s="162"/>
      <c r="Q451" s="161"/>
      <c r="R451" s="162"/>
      <c r="S451" s="183"/>
      <c r="T451" s="65"/>
      <c r="V451" s="169">
        <f t="shared" si="13"/>
        <v>0</v>
      </c>
    </row>
    <row r="452" spans="1:22" ht="15" customHeight="1" x14ac:dyDescent="0.25">
      <c r="A452" s="260" t="s">
        <v>1591</v>
      </c>
      <c r="B452" s="160" t="s">
        <v>881</v>
      </c>
      <c r="C452" s="160"/>
      <c r="D452" s="161"/>
      <c r="E452" s="161" t="s">
        <v>2</v>
      </c>
      <c r="F452" s="161" t="s">
        <v>2</v>
      </c>
      <c r="G452" s="161" t="s">
        <v>2</v>
      </c>
      <c r="H452" s="161" t="s">
        <v>2</v>
      </c>
      <c r="I452" s="162" t="s">
        <v>2</v>
      </c>
      <c r="J452" s="161"/>
      <c r="K452" s="162"/>
      <c r="L452" s="161"/>
      <c r="M452" s="162"/>
      <c r="N452" s="161"/>
      <c r="O452" s="162"/>
      <c r="P452" s="161"/>
      <c r="Q452" s="162"/>
      <c r="R452" s="161"/>
      <c r="S452" s="183"/>
      <c r="T452" s="65"/>
      <c r="V452" s="169">
        <f t="shared" si="13"/>
        <v>0</v>
      </c>
    </row>
    <row r="453" spans="1:22" ht="15" customHeight="1" x14ac:dyDescent="0.25">
      <c r="A453" s="260" t="s">
        <v>1592</v>
      </c>
      <c r="B453" s="160" t="s">
        <v>889</v>
      </c>
      <c r="C453" s="160"/>
      <c r="D453" s="161"/>
      <c r="E453" s="161" t="s">
        <v>874</v>
      </c>
      <c r="F453" s="162">
        <v>125</v>
      </c>
      <c r="G453" s="161" t="s">
        <v>550</v>
      </c>
      <c r="H453" s="162">
        <v>25</v>
      </c>
      <c r="I453" s="161" t="s">
        <v>888</v>
      </c>
      <c r="J453" s="162"/>
      <c r="K453" s="161"/>
      <c r="L453" s="162"/>
      <c r="M453" s="161"/>
      <c r="N453" s="162"/>
      <c r="O453" s="161"/>
      <c r="P453" s="162"/>
      <c r="Q453" s="161"/>
      <c r="R453" s="162"/>
      <c r="S453" s="183"/>
      <c r="T453" s="65"/>
      <c r="V453" s="169">
        <f t="shared" si="13"/>
        <v>0</v>
      </c>
    </row>
    <row r="454" spans="1:22" ht="15" customHeight="1" x14ac:dyDescent="0.25">
      <c r="A454" s="260" t="s">
        <v>1593</v>
      </c>
      <c r="B454" s="160" t="s">
        <v>889</v>
      </c>
      <c r="C454" s="160"/>
      <c r="D454" s="161"/>
      <c r="E454" s="161" t="s">
        <v>885</v>
      </c>
      <c r="F454" s="162">
        <v>100</v>
      </c>
      <c r="G454" s="161" t="s">
        <v>550</v>
      </c>
      <c r="H454" s="162">
        <v>25</v>
      </c>
      <c r="I454" s="161" t="s">
        <v>888</v>
      </c>
      <c r="J454" s="162"/>
      <c r="K454" s="161"/>
      <c r="L454" s="162"/>
      <c r="M454" s="161"/>
      <c r="N454" s="162"/>
      <c r="O454" s="161"/>
      <c r="P454" s="162"/>
      <c r="Q454" s="161"/>
      <c r="R454" s="162"/>
      <c r="S454" s="183"/>
      <c r="T454" s="65"/>
      <c r="V454" s="169">
        <f t="shared" si="13"/>
        <v>0</v>
      </c>
    </row>
    <row r="455" spans="1:22" ht="15" customHeight="1" x14ac:dyDescent="0.25">
      <c r="A455" s="260" t="s">
        <v>1594</v>
      </c>
      <c r="B455" s="160" t="s">
        <v>889</v>
      </c>
      <c r="C455" s="160"/>
      <c r="D455" s="161"/>
      <c r="E455" s="161" t="s">
        <v>885</v>
      </c>
      <c r="F455" s="162">
        <v>100</v>
      </c>
      <c r="G455" s="161" t="s">
        <v>550</v>
      </c>
      <c r="H455" s="162">
        <v>25</v>
      </c>
      <c r="I455" s="161" t="s">
        <v>888</v>
      </c>
      <c r="J455" s="162"/>
      <c r="K455" s="161"/>
      <c r="L455" s="162"/>
      <c r="M455" s="161"/>
      <c r="N455" s="162"/>
      <c r="O455" s="161"/>
      <c r="P455" s="162"/>
      <c r="Q455" s="161"/>
      <c r="R455" s="162"/>
      <c r="S455" s="183"/>
      <c r="T455" s="65"/>
      <c r="V455" s="169">
        <f t="shared" si="13"/>
        <v>0</v>
      </c>
    </row>
    <row r="456" spans="1:22" ht="15" customHeight="1" x14ac:dyDescent="0.25">
      <c r="A456" s="260" t="s">
        <v>1595</v>
      </c>
      <c r="B456" s="160" t="s">
        <v>889</v>
      </c>
      <c r="C456" s="160"/>
      <c r="D456" s="161"/>
      <c r="E456" s="161" t="s">
        <v>874</v>
      </c>
      <c r="F456" s="162">
        <v>100</v>
      </c>
      <c r="G456" s="161" t="s">
        <v>550</v>
      </c>
      <c r="H456" s="162">
        <v>25</v>
      </c>
      <c r="I456" s="161" t="s">
        <v>888</v>
      </c>
      <c r="J456" s="162"/>
      <c r="K456" s="161"/>
      <c r="L456" s="162"/>
      <c r="M456" s="161"/>
      <c r="N456" s="162"/>
      <c r="O456" s="161"/>
      <c r="P456" s="162"/>
      <c r="Q456" s="161"/>
      <c r="R456" s="162"/>
      <c r="S456" s="183"/>
      <c r="T456" s="65"/>
      <c r="V456" s="169">
        <f t="shared" si="13"/>
        <v>0</v>
      </c>
    </row>
    <row r="457" spans="1:22" ht="15" customHeight="1" x14ac:dyDescent="0.25">
      <c r="A457" s="260" t="s">
        <v>1596</v>
      </c>
      <c r="B457" s="160" t="s">
        <v>890</v>
      </c>
      <c r="C457" s="160"/>
      <c r="D457" s="161"/>
      <c r="E457" s="161" t="s">
        <v>885</v>
      </c>
      <c r="F457" s="162">
        <v>15</v>
      </c>
      <c r="G457" s="161" t="s">
        <v>550</v>
      </c>
      <c r="H457" s="162">
        <v>25</v>
      </c>
      <c r="I457" s="161" t="s">
        <v>888</v>
      </c>
      <c r="J457" s="162"/>
      <c r="K457" s="161"/>
      <c r="L457" s="162"/>
      <c r="M457" s="161"/>
      <c r="N457" s="162"/>
      <c r="O457" s="161"/>
      <c r="P457" s="162"/>
      <c r="Q457" s="161"/>
      <c r="R457" s="162"/>
      <c r="S457" s="183"/>
      <c r="T457" s="65"/>
      <c r="V457" s="169">
        <f t="shared" si="13"/>
        <v>0</v>
      </c>
    </row>
    <row r="458" spans="1:22" ht="15" customHeight="1" x14ac:dyDescent="0.25">
      <c r="A458" s="260" t="s">
        <v>1597</v>
      </c>
      <c r="B458" s="160" t="s">
        <v>881</v>
      </c>
      <c r="C458" s="160"/>
      <c r="D458" s="161"/>
      <c r="E458" s="161" t="s">
        <v>2</v>
      </c>
      <c r="F458" s="161" t="s">
        <v>2</v>
      </c>
      <c r="G458" s="161" t="s">
        <v>2</v>
      </c>
      <c r="H458" s="161" t="s">
        <v>2</v>
      </c>
      <c r="I458" s="162" t="s">
        <v>2</v>
      </c>
      <c r="J458" s="161"/>
      <c r="K458" s="162"/>
      <c r="L458" s="161"/>
      <c r="M458" s="162"/>
      <c r="N458" s="161"/>
      <c r="O458" s="162"/>
      <c r="P458" s="161"/>
      <c r="Q458" s="162"/>
      <c r="R458" s="161"/>
      <c r="S458" s="183"/>
      <c r="T458" s="65"/>
      <c r="V458" s="169">
        <f t="shared" si="13"/>
        <v>0</v>
      </c>
    </row>
    <row r="459" spans="1:22" ht="15" customHeight="1" x14ac:dyDescent="0.25">
      <c r="A459" s="260" t="s">
        <v>1598</v>
      </c>
      <c r="B459" s="160" t="s">
        <v>889</v>
      </c>
      <c r="C459" s="160"/>
      <c r="D459" s="161"/>
      <c r="E459" s="161" t="s">
        <v>874</v>
      </c>
      <c r="F459" s="162">
        <v>100</v>
      </c>
      <c r="G459" s="161" t="s">
        <v>550</v>
      </c>
      <c r="H459" s="162">
        <v>25</v>
      </c>
      <c r="I459" s="161" t="s">
        <v>888</v>
      </c>
      <c r="J459" s="162"/>
      <c r="K459" s="161"/>
      <c r="L459" s="162"/>
      <c r="M459" s="161"/>
      <c r="N459" s="162"/>
      <c r="O459" s="161"/>
      <c r="P459" s="162"/>
      <c r="Q459" s="161"/>
      <c r="R459" s="162"/>
      <c r="S459" s="183"/>
      <c r="T459" s="65"/>
      <c r="V459" s="169">
        <f t="shared" si="13"/>
        <v>0</v>
      </c>
    </row>
    <row r="460" spans="1:22" ht="15" customHeight="1" x14ac:dyDescent="0.25">
      <c r="A460" s="260" t="s">
        <v>1599</v>
      </c>
      <c r="B460" s="160" t="s">
        <v>890</v>
      </c>
      <c r="C460" s="160"/>
      <c r="D460" s="161"/>
      <c r="E460" s="161" t="s">
        <v>885</v>
      </c>
      <c r="F460" s="162">
        <v>15</v>
      </c>
      <c r="G460" s="161" t="s">
        <v>550</v>
      </c>
      <c r="H460" s="162">
        <v>25</v>
      </c>
      <c r="I460" s="161" t="s">
        <v>888</v>
      </c>
      <c r="J460" s="162"/>
      <c r="K460" s="161"/>
      <c r="L460" s="162"/>
      <c r="M460" s="161"/>
      <c r="N460" s="162"/>
      <c r="O460" s="161"/>
      <c r="P460" s="162"/>
      <c r="Q460" s="161"/>
      <c r="R460" s="162"/>
      <c r="S460" s="183"/>
      <c r="T460" s="65"/>
      <c r="V460" s="169">
        <f t="shared" si="13"/>
        <v>0</v>
      </c>
    </row>
    <row r="461" spans="1:22" ht="15" customHeight="1" x14ac:dyDescent="0.25">
      <c r="A461" s="260" t="s">
        <v>1600</v>
      </c>
      <c r="B461" s="160" t="s">
        <v>881</v>
      </c>
      <c r="C461" s="160"/>
      <c r="D461" s="161"/>
      <c r="E461" s="161" t="s">
        <v>2</v>
      </c>
      <c r="F461" s="161" t="s">
        <v>2</v>
      </c>
      <c r="G461" s="161" t="s">
        <v>2</v>
      </c>
      <c r="H461" s="161" t="s">
        <v>2</v>
      </c>
      <c r="I461" s="162" t="s">
        <v>2</v>
      </c>
      <c r="J461" s="161"/>
      <c r="K461" s="162"/>
      <c r="L461" s="161"/>
      <c r="M461" s="162"/>
      <c r="N461" s="161"/>
      <c r="O461" s="162"/>
      <c r="P461" s="161"/>
      <c r="Q461" s="162"/>
      <c r="R461" s="161"/>
      <c r="S461" s="183"/>
      <c r="T461" s="65"/>
      <c r="V461" s="169">
        <f t="shared" si="13"/>
        <v>0</v>
      </c>
    </row>
    <row r="462" spans="1:22" ht="15" customHeight="1" x14ac:dyDescent="0.25">
      <c r="A462" s="163"/>
      <c r="B462" s="163" t="s">
        <v>915</v>
      </c>
      <c r="C462" s="164"/>
      <c r="D462" s="164"/>
      <c r="E462" s="164"/>
      <c r="F462" s="164"/>
      <c r="G462" s="164"/>
      <c r="H462" s="164"/>
      <c r="I462" s="164"/>
      <c r="J462" s="164"/>
      <c r="K462" s="164"/>
      <c r="L462" s="164"/>
      <c r="M462" s="164"/>
      <c r="N462" s="164"/>
      <c r="O462" s="164"/>
      <c r="P462" s="164"/>
      <c r="Q462" s="164"/>
      <c r="R462" s="164"/>
      <c r="S462" s="120"/>
      <c r="T462" s="120"/>
      <c r="V462" s="179"/>
    </row>
    <row r="463" spans="1:22" ht="15" customHeight="1" x14ac:dyDescent="0.25">
      <c r="A463" s="260" t="s">
        <v>1601</v>
      </c>
      <c r="B463" s="160" t="s">
        <v>889</v>
      </c>
      <c r="C463" s="160"/>
      <c r="D463" s="161"/>
      <c r="E463" s="161" t="s">
        <v>885</v>
      </c>
      <c r="F463" s="162">
        <v>15</v>
      </c>
      <c r="G463" s="161" t="s">
        <v>550</v>
      </c>
      <c r="H463" s="162">
        <v>25</v>
      </c>
      <c r="I463" s="161" t="s">
        <v>888</v>
      </c>
      <c r="J463" s="162"/>
      <c r="K463" s="161"/>
      <c r="L463" s="162"/>
      <c r="M463" s="161"/>
      <c r="N463" s="162"/>
      <c r="O463" s="161"/>
      <c r="P463" s="162"/>
      <c r="Q463" s="161"/>
      <c r="R463" s="162"/>
      <c r="S463" s="183"/>
      <c r="T463" s="65"/>
      <c r="V463" s="169">
        <f t="shared" ref="V463:V525" si="14">S463+T463</f>
        <v>0</v>
      </c>
    </row>
    <row r="464" spans="1:22" ht="15" customHeight="1" x14ac:dyDescent="0.25">
      <c r="A464" s="260" t="s">
        <v>1602</v>
      </c>
      <c r="B464" s="160" t="s">
        <v>889</v>
      </c>
      <c r="C464" s="160"/>
      <c r="D464" s="161"/>
      <c r="E464" s="161" t="s">
        <v>874</v>
      </c>
      <c r="F464" s="162">
        <v>40</v>
      </c>
      <c r="G464" s="161" t="s">
        <v>550</v>
      </c>
      <c r="H464" s="162">
        <v>25</v>
      </c>
      <c r="I464" s="161" t="s">
        <v>888</v>
      </c>
      <c r="J464" s="162"/>
      <c r="K464" s="161"/>
      <c r="L464" s="162"/>
      <c r="M464" s="161"/>
      <c r="N464" s="162"/>
      <c r="O464" s="161"/>
      <c r="P464" s="162"/>
      <c r="Q464" s="161"/>
      <c r="R464" s="162"/>
      <c r="S464" s="183"/>
      <c r="T464" s="65"/>
      <c r="V464" s="169">
        <f t="shared" si="14"/>
        <v>0</v>
      </c>
    </row>
    <row r="465" spans="1:22" ht="15" customHeight="1" x14ac:dyDescent="0.25">
      <c r="A465" s="260" t="s">
        <v>1603</v>
      </c>
      <c r="B465" s="160" t="s">
        <v>889</v>
      </c>
      <c r="C465" s="160"/>
      <c r="D465" s="161"/>
      <c r="E465" s="161" t="s">
        <v>874</v>
      </c>
      <c r="F465" s="162">
        <v>40</v>
      </c>
      <c r="G465" s="161" t="s">
        <v>550</v>
      </c>
      <c r="H465" s="162">
        <v>25</v>
      </c>
      <c r="I465" s="161" t="s">
        <v>888</v>
      </c>
      <c r="J465" s="162"/>
      <c r="K465" s="161"/>
      <c r="L465" s="162"/>
      <c r="M465" s="161"/>
      <c r="N465" s="162"/>
      <c r="O465" s="161"/>
      <c r="P465" s="162"/>
      <c r="Q465" s="161"/>
      <c r="R465" s="162"/>
      <c r="S465" s="183"/>
      <c r="T465" s="65"/>
      <c r="V465" s="169">
        <f t="shared" si="14"/>
        <v>0</v>
      </c>
    </row>
    <row r="466" spans="1:22" ht="15" customHeight="1" x14ac:dyDescent="0.25">
      <c r="A466" s="260" t="s">
        <v>1604</v>
      </c>
      <c r="B466" s="160" t="s">
        <v>889</v>
      </c>
      <c r="C466" s="160"/>
      <c r="D466" s="161"/>
      <c r="E466" s="161" t="s">
        <v>874</v>
      </c>
      <c r="F466" s="162">
        <v>50</v>
      </c>
      <c r="G466" s="161" t="s">
        <v>550</v>
      </c>
      <c r="H466" s="162">
        <v>25</v>
      </c>
      <c r="I466" s="161" t="s">
        <v>888</v>
      </c>
      <c r="J466" s="162"/>
      <c r="K466" s="161"/>
      <c r="L466" s="162"/>
      <c r="M466" s="161"/>
      <c r="N466" s="162"/>
      <c r="O466" s="161"/>
      <c r="P466" s="162"/>
      <c r="Q466" s="161"/>
      <c r="R466" s="162"/>
      <c r="S466" s="183"/>
      <c r="T466" s="65"/>
      <c r="V466" s="169">
        <f t="shared" si="14"/>
        <v>0</v>
      </c>
    </row>
    <row r="467" spans="1:22" ht="15" customHeight="1" x14ac:dyDescent="0.25">
      <c r="A467" s="260" t="s">
        <v>1605</v>
      </c>
      <c r="B467" s="160" t="s">
        <v>890</v>
      </c>
      <c r="C467" s="160"/>
      <c r="D467" s="161"/>
      <c r="E467" s="161" t="s">
        <v>885</v>
      </c>
      <c r="F467" s="162">
        <v>15</v>
      </c>
      <c r="G467" s="161" t="s">
        <v>550</v>
      </c>
      <c r="H467" s="162">
        <v>25</v>
      </c>
      <c r="I467" s="161" t="s">
        <v>888</v>
      </c>
      <c r="J467" s="162"/>
      <c r="K467" s="161"/>
      <c r="L467" s="162"/>
      <c r="M467" s="161"/>
      <c r="N467" s="162"/>
      <c r="O467" s="161"/>
      <c r="P467" s="162"/>
      <c r="Q467" s="161"/>
      <c r="R467" s="162"/>
      <c r="S467" s="183"/>
      <c r="T467" s="65"/>
      <c r="V467" s="169">
        <f t="shared" si="14"/>
        <v>0</v>
      </c>
    </row>
    <row r="468" spans="1:22" ht="15" customHeight="1" x14ac:dyDescent="0.25">
      <c r="A468" s="260" t="s">
        <v>1606</v>
      </c>
      <c r="B468" s="160" t="s">
        <v>881</v>
      </c>
      <c r="C468" s="160"/>
      <c r="D468" s="161"/>
      <c r="E468" s="161" t="s">
        <v>2</v>
      </c>
      <c r="F468" s="161" t="s">
        <v>2</v>
      </c>
      <c r="G468" s="161" t="s">
        <v>2</v>
      </c>
      <c r="H468" s="161" t="s">
        <v>2</v>
      </c>
      <c r="I468" s="162" t="s">
        <v>2</v>
      </c>
      <c r="J468" s="161"/>
      <c r="K468" s="162"/>
      <c r="L468" s="161"/>
      <c r="M468" s="162"/>
      <c r="N468" s="161"/>
      <c r="O468" s="162"/>
      <c r="P468" s="161"/>
      <c r="Q468" s="162"/>
      <c r="R468" s="161"/>
      <c r="S468" s="183"/>
      <c r="T468" s="65"/>
      <c r="V468" s="169">
        <f t="shared" si="14"/>
        <v>0</v>
      </c>
    </row>
    <row r="469" spans="1:22" ht="15" customHeight="1" x14ac:dyDescent="0.25">
      <c r="A469" s="260" t="s">
        <v>1607</v>
      </c>
      <c r="B469" s="160" t="s">
        <v>873</v>
      </c>
      <c r="C469" s="160"/>
      <c r="D469" s="161"/>
      <c r="E469" s="161" t="s">
        <v>874</v>
      </c>
      <c r="F469" s="162">
        <v>15</v>
      </c>
      <c r="G469" s="161" t="s">
        <v>606</v>
      </c>
      <c r="H469" s="162">
        <v>16</v>
      </c>
      <c r="I469" s="161" t="s">
        <v>875</v>
      </c>
      <c r="J469" s="162"/>
      <c r="K469" s="161"/>
      <c r="L469" s="162"/>
      <c r="M469" s="161"/>
      <c r="N469" s="162"/>
      <c r="O469" s="161"/>
      <c r="P469" s="162"/>
      <c r="Q469" s="161"/>
      <c r="R469" s="162"/>
      <c r="S469" s="183"/>
      <c r="T469" s="65"/>
      <c r="V469" s="169">
        <f t="shared" si="14"/>
        <v>0</v>
      </c>
    </row>
    <row r="470" spans="1:22" ht="15" customHeight="1" x14ac:dyDescent="0.25">
      <c r="A470" s="260" t="s">
        <v>1608</v>
      </c>
      <c r="B470" s="160" t="s">
        <v>890</v>
      </c>
      <c r="C470" s="160"/>
      <c r="D470" s="161"/>
      <c r="E470" s="161" t="s">
        <v>885</v>
      </c>
      <c r="F470" s="162">
        <v>15</v>
      </c>
      <c r="G470" s="161" t="s">
        <v>550</v>
      </c>
      <c r="H470" s="162">
        <v>25</v>
      </c>
      <c r="I470" s="161" t="s">
        <v>888</v>
      </c>
      <c r="J470" s="162"/>
      <c r="K470" s="161"/>
      <c r="L470" s="162"/>
      <c r="M470" s="161"/>
      <c r="N470" s="162"/>
      <c r="O470" s="161"/>
      <c r="P470" s="162"/>
      <c r="Q470" s="161"/>
      <c r="R470" s="162"/>
      <c r="S470" s="183"/>
      <c r="T470" s="65"/>
      <c r="V470" s="169">
        <f t="shared" si="14"/>
        <v>0</v>
      </c>
    </row>
    <row r="471" spans="1:22" ht="15" customHeight="1" x14ac:dyDescent="0.25">
      <c r="A471" s="260" t="s">
        <v>1609</v>
      </c>
      <c r="B471" s="160" t="s">
        <v>881</v>
      </c>
      <c r="C471" s="160"/>
      <c r="D471" s="161"/>
      <c r="E471" s="161" t="s">
        <v>2</v>
      </c>
      <c r="F471" s="161" t="s">
        <v>2</v>
      </c>
      <c r="G471" s="161" t="s">
        <v>2</v>
      </c>
      <c r="H471" s="161" t="s">
        <v>2</v>
      </c>
      <c r="I471" s="162" t="s">
        <v>2</v>
      </c>
      <c r="J471" s="161"/>
      <c r="K471" s="162"/>
      <c r="L471" s="161"/>
      <c r="M471" s="162"/>
      <c r="N471" s="161"/>
      <c r="O471" s="162"/>
      <c r="P471" s="161"/>
      <c r="Q471" s="162"/>
      <c r="R471" s="161"/>
      <c r="S471" s="183"/>
      <c r="T471" s="65"/>
      <c r="V471" s="169">
        <f t="shared" si="14"/>
        <v>0</v>
      </c>
    </row>
    <row r="472" spans="1:22" ht="15" customHeight="1" x14ac:dyDescent="0.25">
      <c r="A472" s="260" t="s">
        <v>1610</v>
      </c>
      <c r="B472" s="160" t="s">
        <v>889</v>
      </c>
      <c r="C472" s="160"/>
      <c r="D472" s="161"/>
      <c r="E472" s="161" t="s">
        <v>885</v>
      </c>
      <c r="F472" s="162">
        <v>150</v>
      </c>
      <c r="G472" s="161" t="s">
        <v>550</v>
      </c>
      <c r="H472" s="162">
        <v>25</v>
      </c>
      <c r="I472" s="161" t="s">
        <v>888</v>
      </c>
      <c r="J472" s="162"/>
      <c r="K472" s="161"/>
      <c r="L472" s="162"/>
      <c r="M472" s="161"/>
      <c r="N472" s="162"/>
      <c r="O472" s="161"/>
      <c r="P472" s="162"/>
      <c r="Q472" s="161"/>
      <c r="R472" s="162"/>
      <c r="S472" s="183"/>
      <c r="T472" s="65"/>
      <c r="V472" s="169">
        <f t="shared" si="14"/>
        <v>0</v>
      </c>
    </row>
    <row r="473" spans="1:22" ht="15" customHeight="1" x14ac:dyDescent="0.25">
      <c r="A473" s="260" t="s">
        <v>1611</v>
      </c>
      <c r="B473" s="160" t="s">
        <v>889</v>
      </c>
      <c r="C473" s="160"/>
      <c r="D473" s="161"/>
      <c r="E473" s="161" t="s">
        <v>885</v>
      </c>
      <c r="F473" s="162">
        <v>150</v>
      </c>
      <c r="G473" s="161" t="s">
        <v>550</v>
      </c>
      <c r="H473" s="162">
        <v>25</v>
      </c>
      <c r="I473" s="161" t="s">
        <v>888</v>
      </c>
      <c r="J473" s="162"/>
      <c r="K473" s="161"/>
      <c r="L473" s="162"/>
      <c r="M473" s="161"/>
      <c r="N473" s="162"/>
      <c r="O473" s="161"/>
      <c r="P473" s="162"/>
      <c r="Q473" s="161"/>
      <c r="R473" s="162"/>
      <c r="S473" s="183"/>
      <c r="T473" s="65"/>
      <c r="V473" s="169">
        <f t="shared" si="14"/>
        <v>0</v>
      </c>
    </row>
    <row r="474" spans="1:22" ht="15" customHeight="1" x14ac:dyDescent="0.25">
      <c r="A474" s="260" t="s">
        <v>1612</v>
      </c>
      <c r="B474" s="160" t="s">
        <v>889</v>
      </c>
      <c r="C474" s="160"/>
      <c r="D474" s="161"/>
      <c r="E474" s="161" t="s">
        <v>874</v>
      </c>
      <c r="F474" s="162">
        <v>125</v>
      </c>
      <c r="G474" s="161" t="s">
        <v>550</v>
      </c>
      <c r="H474" s="162">
        <v>25</v>
      </c>
      <c r="I474" s="161" t="s">
        <v>888</v>
      </c>
      <c r="J474" s="162"/>
      <c r="K474" s="161"/>
      <c r="L474" s="162"/>
      <c r="M474" s="161"/>
      <c r="N474" s="162"/>
      <c r="O474" s="161"/>
      <c r="P474" s="162"/>
      <c r="Q474" s="161"/>
      <c r="R474" s="162"/>
      <c r="S474" s="183"/>
      <c r="T474" s="65"/>
      <c r="V474" s="169">
        <f t="shared" si="14"/>
        <v>0</v>
      </c>
    </row>
    <row r="475" spans="1:22" ht="15" customHeight="1" x14ac:dyDescent="0.25">
      <c r="A475" s="260" t="s">
        <v>1613</v>
      </c>
      <c r="B475" s="160" t="s">
        <v>890</v>
      </c>
      <c r="C475" s="160"/>
      <c r="D475" s="161"/>
      <c r="E475" s="161" t="s">
        <v>885</v>
      </c>
      <c r="F475" s="162">
        <v>15</v>
      </c>
      <c r="G475" s="161" t="s">
        <v>550</v>
      </c>
      <c r="H475" s="162">
        <v>25</v>
      </c>
      <c r="I475" s="161" t="s">
        <v>888</v>
      </c>
      <c r="J475" s="162"/>
      <c r="K475" s="161"/>
      <c r="L475" s="162"/>
      <c r="M475" s="161"/>
      <c r="N475" s="162"/>
      <c r="O475" s="161"/>
      <c r="P475" s="162"/>
      <c r="Q475" s="161"/>
      <c r="R475" s="162"/>
      <c r="S475" s="183"/>
      <c r="T475" s="65"/>
      <c r="V475" s="169">
        <f t="shared" si="14"/>
        <v>0</v>
      </c>
    </row>
    <row r="476" spans="1:22" ht="15" customHeight="1" x14ac:dyDescent="0.25">
      <c r="A476" s="260" t="s">
        <v>1614</v>
      </c>
      <c r="B476" s="160" t="s">
        <v>881</v>
      </c>
      <c r="C476" s="160"/>
      <c r="D476" s="161"/>
      <c r="E476" s="161" t="s">
        <v>2</v>
      </c>
      <c r="F476" s="161" t="s">
        <v>2</v>
      </c>
      <c r="G476" s="161" t="s">
        <v>2</v>
      </c>
      <c r="H476" s="161" t="s">
        <v>2</v>
      </c>
      <c r="I476" s="162" t="s">
        <v>2</v>
      </c>
      <c r="J476" s="161"/>
      <c r="K476" s="162"/>
      <c r="L476" s="161"/>
      <c r="M476" s="162"/>
      <c r="N476" s="161"/>
      <c r="O476" s="162"/>
      <c r="P476" s="161"/>
      <c r="Q476" s="162"/>
      <c r="R476" s="161"/>
      <c r="S476" s="183"/>
      <c r="T476" s="65"/>
      <c r="V476" s="169">
        <f t="shared" si="14"/>
        <v>0</v>
      </c>
    </row>
    <row r="477" spans="1:22" ht="15" customHeight="1" x14ac:dyDescent="0.25">
      <c r="A477" s="260" t="s">
        <v>1615</v>
      </c>
      <c r="B477" s="160" t="s">
        <v>889</v>
      </c>
      <c r="C477" s="160"/>
      <c r="D477" s="161"/>
      <c r="E477" s="161" t="s">
        <v>885</v>
      </c>
      <c r="F477" s="162">
        <v>15</v>
      </c>
      <c r="G477" s="161" t="s">
        <v>550</v>
      </c>
      <c r="H477" s="162">
        <v>25</v>
      </c>
      <c r="I477" s="161" t="s">
        <v>888</v>
      </c>
      <c r="J477" s="162"/>
      <c r="K477" s="161"/>
      <c r="L477" s="162"/>
      <c r="M477" s="161"/>
      <c r="N477" s="162"/>
      <c r="O477" s="161"/>
      <c r="P477" s="162"/>
      <c r="Q477" s="161"/>
      <c r="R477" s="162"/>
      <c r="S477" s="183"/>
      <c r="T477" s="65"/>
      <c r="V477" s="169">
        <f t="shared" si="14"/>
        <v>0</v>
      </c>
    </row>
    <row r="478" spans="1:22" ht="15" customHeight="1" x14ac:dyDescent="0.25">
      <c r="A478" s="260" t="s">
        <v>1616</v>
      </c>
      <c r="B478" s="160" t="s">
        <v>890</v>
      </c>
      <c r="C478" s="160"/>
      <c r="D478" s="161"/>
      <c r="E478" s="161" t="s">
        <v>885</v>
      </c>
      <c r="F478" s="162">
        <v>15</v>
      </c>
      <c r="G478" s="161" t="s">
        <v>550</v>
      </c>
      <c r="H478" s="162">
        <v>25</v>
      </c>
      <c r="I478" s="161" t="s">
        <v>888</v>
      </c>
      <c r="J478" s="162"/>
      <c r="K478" s="161"/>
      <c r="L478" s="162"/>
      <c r="M478" s="161"/>
      <c r="N478" s="162"/>
      <c r="O478" s="161"/>
      <c r="P478" s="162"/>
      <c r="Q478" s="161"/>
      <c r="R478" s="162"/>
      <c r="S478" s="183"/>
      <c r="T478" s="65"/>
      <c r="V478" s="169">
        <f t="shared" si="14"/>
        <v>0</v>
      </c>
    </row>
    <row r="479" spans="1:22" ht="15" customHeight="1" x14ac:dyDescent="0.25">
      <c r="A479" s="260" t="s">
        <v>1617</v>
      </c>
      <c r="B479" s="160" t="s">
        <v>881</v>
      </c>
      <c r="C479" s="160"/>
      <c r="D479" s="161"/>
      <c r="E479" s="161" t="s">
        <v>2</v>
      </c>
      <c r="F479" s="161" t="s">
        <v>2</v>
      </c>
      <c r="G479" s="161" t="s">
        <v>2</v>
      </c>
      <c r="H479" s="161" t="s">
        <v>2</v>
      </c>
      <c r="I479" s="162" t="s">
        <v>2</v>
      </c>
      <c r="J479" s="161"/>
      <c r="K479" s="162"/>
      <c r="L479" s="161"/>
      <c r="M479" s="162"/>
      <c r="N479" s="161"/>
      <c r="O479" s="162"/>
      <c r="P479" s="161"/>
      <c r="Q479" s="162"/>
      <c r="R479" s="161"/>
      <c r="S479" s="183"/>
      <c r="T479" s="65"/>
      <c r="V479" s="169">
        <f t="shared" si="14"/>
        <v>0</v>
      </c>
    </row>
    <row r="480" spans="1:22" ht="15" customHeight="1" x14ac:dyDescent="0.25">
      <c r="A480" s="260" t="s">
        <v>1618</v>
      </c>
      <c r="B480" s="160" t="s">
        <v>876</v>
      </c>
      <c r="C480" s="160"/>
      <c r="D480" s="161"/>
      <c r="E480" s="161" t="s">
        <v>874</v>
      </c>
      <c r="F480" s="162">
        <v>80</v>
      </c>
      <c r="G480" s="161" t="s">
        <v>606</v>
      </c>
      <c r="H480" s="162">
        <v>16</v>
      </c>
      <c r="I480" s="161" t="s">
        <v>877</v>
      </c>
      <c r="J480" s="162"/>
      <c r="K480" s="161"/>
      <c r="L480" s="162"/>
      <c r="M480" s="161"/>
      <c r="N480" s="162"/>
      <c r="O480" s="161"/>
      <c r="P480" s="162"/>
      <c r="Q480" s="161"/>
      <c r="R480" s="162"/>
      <c r="S480" s="183"/>
      <c r="T480" s="65"/>
      <c r="V480" s="169">
        <f t="shared" si="14"/>
        <v>0</v>
      </c>
    </row>
    <row r="481" spans="1:22" ht="15" customHeight="1" x14ac:dyDescent="0.25">
      <c r="A481" s="260" t="s">
        <v>1619</v>
      </c>
      <c r="B481" s="160" t="s">
        <v>891</v>
      </c>
      <c r="C481" s="160"/>
      <c r="D481" s="161"/>
      <c r="E481" s="161" t="s">
        <v>874</v>
      </c>
      <c r="F481" s="162">
        <v>100</v>
      </c>
      <c r="G481" s="161" t="s">
        <v>550</v>
      </c>
      <c r="H481" s="162">
        <v>25</v>
      </c>
      <c r="I481" s="161" t="s">
        <v>888</v>
      </c>
      <c r="J481" s="162"/>
      <c r="K481" s="161"/>
      <c r="L481" s="162"/>
      <c r="M481" s="161"/>
      <c r="N481" s="162"/>
      <c r="O481" s="161"/>
      <c r="P481" s="162"/>
      <c r="Q481" s="161"/>
      <c r="R481" s="162"/>
      <c r="S481" s="183"/>
      <c r="T481" s="65"/>
      <c r="V481" s="169">
        <f t="shared" si="14"/>
        <v>0</v>
      </c>
    </row>
    <row r="482" spans="1:22" ht="15" customHeight="1" x14ac:dyDescent="0.25">
      <c r="A482" s="260" t="s">
        <v>1620</v>
      </c>
      <c r="B482" s="160" t="s">
        <v>892</v>
      </c>
      <c r="C482" s="160"/>
      <c r="D482" s="161"/>
      <c r="E482" s="161" t="s">
        <v>2</v>
      </c>
      <c r="F482" s="161" t="s">
        <v>2</v>
      </c>
      <c r="G482" s="161" t="s">
        <v>2</v>
      </c>
      <c r="H482" s="161" t="s">
        <v>2</v>
      </c>
      <c r="I482" s="162" t="s">
        <v>2</v>
      </c>
      <c r="J482" s="161"/>
      <c r="K482" s="162"/>
      <c r="L482" s="161"/>
      <c r="M482" s="162"/>
      <c r="N482" s="161"/>
      <c r="O482" s="162"/>
      <c r="P482" s="161"/>
      <c r="Q482" s="162"/>
      <c r="R482" s="161"/>
      <c r="S482" s="183"/>
      <c r="T482" s="65"/>
      <c r="V482" s="169">
        <f t="shared" si="14"/>
        <v>0</v>
      </c>
    </row>
    <row r="483" spans="1:22" ht="15" customHeight="1" x14ac:dyDescent="0.25">
      <c r="A483" s="260" t="s">
        <v>1621</v>
      </c>
      <c r="B483" s="160" t="s">
        <v>891</v>
      </c>
      <c r="C483" s="160"/>
      <c r="D483" s="161"/>
      <c r="E483" s="161" t="s">
        <v>874</v>
      </c>
      <c r="F483" s="162">
        <v>80</v>
      </c>
      <c r="G483" s="161" t="s">
        <v>550</v>
      </c>
      <c r="H483" s="162">
        <v>25</v>
      </c>
      <c r="I483" s="161" t="s">
        <v>877</v>
      </c>
      <c r="J483" s="162"/>
      <c r="K483" s="161"/>
      <c r="L483" s="162"/>
      <c r="M483" s="161"/>
      <c r="N483" s="162"/>
      <c r="O483" s="161"/>
      <c r="P483" s="162"/>
      <c r="Q483" s="161"/>
      <c r="R483" s="162"/>
      <c r="S483" s="183"/>
      <c r="T483" s="65"/>
      <c r="V483" s="169">
        <f t="shared" si="14"/>
        <v>0</v>
      </c>
    </row>
    <row r="484" spans="1:22" ht="15" customHeight="1" x14ac:dyDescent="0.25">
      <c r="A484" s="260" t="s">
        <v>1622</v>
      </c>
      <c r="B484" s="160" t="s">
        <v>892</v>
      </c>
      <c r="C484" s="160"/>
      <c r="D484" s="161"/>
      <c r="E484" s="161" t="s">
        <v>2</v>
      </c>
      <c r="F484" s="161" t="s">
        <v>2</v>
      </c>
      <c r="G484" s="161" t="s">
        <v>2</v>
      </c>
      <c r="H484" s="161" t="s">
        <v>2</v>
      </c>
      <c r="I484" s="162" t="s">
        <v>2</v>
      </c>
      <c r="J484" s="161"/>
      <c r="K484" s="162"/>
      <c r="L484" s="161"/>
      <c r="M484" s="162"/>
      <c r="N484" s="161"/>
      <c r="O484" s="162"/>
      <c r="P484" s="161"/>
      <c r="Q484" s="162"/>
      <c r="R484" s="161"/>
      <c r="S484" s="183"/>
      <c r="T484" s="65"/>
      <c r="V484" s="169">
        <f t="shared" si="14"/>
        <v>0</v>
      </c>
    </row>
    <row r="485" spans="1:22" ht="15" customHeight="1" x14ac:dyDescent="0.25">
      <c r="A485" s="260" t="s">
        <v>1623</v>
      </c>
      <c r="B485" s="160" t="s">
        <v>891</v>
      </c>
      <c r="C485" s="160"/>
      <c r="D485" s="161"/>
      <c r="E485" s="161" t="s">
        <v>874</v>
      </c>
      <c r="F485" s="162"/>
      <c r="G485" s="161" t="s">
        <v>550</v>
      </c>
      <c r="H485" s="162">
        <v>25</v>
      </c>
      <c r="I485" s="161" t="s">
        <v>888</v>
      </c>
      <c r="J485" s="162"/>
      <c r="K485" s="161"/>
      <c r="L485" s="162"/>
      <c r="M485" s="161"/>
      <c r="N485" s="162"/>
      <c r="O485" s="161"/>
      <c r="P485" s="162"/>
      <c r="Q485" s="161"/>
      <c r="R485" s="162"/>
      <c r="S485" s="183"/>
      <c r="T485" s="65"/>
      <c r="V485" s="169">
        <f t="shared" si="14"/>
        <v>0</v>
      </c>
    </row>
    <row r="486" spans="1:22" ht="15" customHeight="1" x14ac:dyDescent="0.25">
      <c r="A486" s="260" t="s">
        <v>1624</v>
      </c>
      <c r="B486" s="160" t="s">
        <v>916</v>
      </c>
      <c r="C486" s="160"/>
      <c r="D486" s="161"/>
      <c r="E486" s="161" t="s">
        <v>874</v>
      </c>
      <c r="F486" s="162">
        <v>15</v>
      </c>
      <c r="G486" s="161" t="s">
        <v>550</v>
      </c>
      <c r="H486" s="162">
        <v>25</v>
      </c>
      <c r="I486" s="161" t="s">
        <v>888</v>
      </c>
      <c r="J486" s="162"/>
      <c r="K486" s="161"/>
      <c r="L486" s="162"/>
      <c r="M486" s="161"/>
      <c r="N486" s="162"/>
      <c r="O486" s="161"/>
      <c r="P486" s="162"/>
      <c r="Q486" s="161"/>
      <c r="R486" s="162"/>
      <c r="S486" s="183"/>
      <c r="T486" s="65"/>
      <c r="V486" s="169">
        <f t="shared" si="14"/>
        <v>0</v>
      </c>
    </row>
    <row r="487" spans="1:22" ht="15" customHeight="1" x14ac:dyDescent="0.25">
      <c r="A487" s="260" t="s">
        <v>1625</v>
      </c>
      <c r="B487" s="160" t="s">
        <v>876</v>
      </c>
      <c r="C487" s="160"/>
      <c r="D487" s="161"/>
      <c r="E487" s="161" t="s">
        <v>874</v>
      </c>
      <c r="F487" s="162">
        <v>80</v>
      </c>
      <c r="G487" s="161" t="s">
        <v>606</v>
      </c>
      <c r="H487" s="162">
        <v>16</v>
      </c>
      <c r="I487" s="161" t="s">
        <v>877</v>
      </c>
      <c r="J487" s="162"/>
      <c r="K487" s="161"/>
      <c r="L487" s="162"/>
      <c r="M487" s="161"/>
      <c r="N487" s="162"/>
      <c r="O487" s="161"/>
      <c r="P487" s="162"/>
      <c r="Q487" s="161"/>
      <c r="R487" s="162"/>
      <c r="S487" s="183"/>
      <c r="T487" s="65"/>
      <c r="V487" s="169">
        <f t="shared" si="14"/>
        <v>0</v>
      </c>
    </row>
    <row r="488" spans="1:22" ht="15" customHeight="1" x14ac:dyDescent="0.25">
      <c r="A488" s="260" t="s">
        <v>1626</v>
      </c>
      <c r="B488" s="160" t="s">
        <v>873</v>
      </c>
      <c r="C488" s="160"/>
      <c r="D488" s="161"/>
      <c r="E488" s="161" t="s">
        <v>874</v>
      </c>
      <c r="F488" s="162">
        <v>15</v>
      </c>
      <c r="G488" s="161" t="s">
        <v>606</v>
      </c>
      <c r="H488" s="162">
        <v>16</v>
      </c>
      <c r="I488" s="161" t="s">
        <v>875</v>
      </c>
      <c r="J488" s="162"/>
      <c r="K488" s="161"/>
      <c r="L488" s="162"/>
      <c r="M488" s="161"/>
      <c r="N488" s="162"/>
      <c r="O488" s="161"/>
      <c r="P488" s="162"/>
      <c r="Q488" s="161"/>
      <c r="R488" s="162"/>
      <c r="S488" s="183"/>
      <c r="T488" s="65"/>
      <c r="V488" s="169">
        <f t="shared" si="14"/>
        <v>0</v>
      </c>
    </row>
    <row r="489" spans="1:22" ht="15" customHeight="1" x14ac:dyDescent="0.25">
      <c r="A489" s="260" t="s">
        <v>1627</v>
      </c>
      <c r="B489" s="160" t="s">
        <v>890</v>
      </c>
      <c r="C489" s="160"/>
      <c r="D489" s="161"/>
      <c r="E489" s="161" t="s">
        <v>885</v>
      </c>
      <c r="F489" s="162">
        <v>15</v>
      </c>
      <c r="G489" s="161" t="s">
        <v>550</v>
      </c>
      <c r="H489" s="162">
        <v>25</v>
      </c>
      <c r="I489" s="161" t="s">
        <v>888</v>
      </c>
      <c r="J489" s="162"/>
      <c r="K489" s="161"/>
      <c r="L489" s="162"/>
      <c r="M489" s="161"/>
      <c r="N489" s="162"/>
      <c r="O489" s="161"/>
      <c r="P489" s="162"/>
      <c r="Q489" s="161"/>
      <c r="R489" s="162"/>
      <c r="S489" s="183"/>
      <c r="T489" s="65"/>
      <c r="V489" s="169">
        <f t="shared" si="14"/>
        <v>0</v>
      </c>
    </row>
    <row r="490" spans="1:22" ht="15" customHeight="1" x14ac:dyDescent="0.25">
      <c r="A490" s="260" t="s">
        <v>1628</v>
      </c>
      <c r="B490" s="160" t="s">
        <v>881</v>
      </c>
      <c r="C490" s="160"/>
      <c r="D490" s="161"/>
      <c r="E490" s="161" t="s">
        <v>2</v>
      </c>
      <c r="F490" s="161" t="s">
        <v>2</v>
      </c>
      <c r="G490" s="161" t="s">
        <v>2</v>
      </c>
      <c r="H490" s="161" t="s">
        <v>2</v>
      </c>
      <c r="I490" s="162" t="s">
        <v>2</v>
      </c>
      <c r="J490" s="161"/>
      <c r="K490" s="162"/>
      <c r="L490" s="161"/>
      <c r="M490" s="162"/>
      <c r="N490" s="161"/>
      <c r="O490" s="162"/>
      <c r="P490" s="161"/>
      <c r="Q490" s="162"/>
      <c r="R490" s="161"/>
      <c r="S490" s="183"/>
      <c r="T490" s="65"/>
      <c r="V490" s="169">
        <f t="shared" si="14"/>
        <v>0</v>
      </c>
    </row>
    <row r="491" spans="1:22" ht="15" customHeight="1" x14ac:dyDescent="0.25">
      <c r="A491" s="260" t="s">
        <v>1629</v>
      </c>
      <c r="B491" s="160" t="s">
        <v>890</v>
      </c>
      <c r="C491" s="160"/>
      <c r="D491" s="161"/>
      <c r="E491" s="161" t="s">
        <v>885</v>
      </c>
      <c r="F491" s="162">
        <v>15</v>
      </c>
      <c r="G491" s="161" t="s">
        <v>550</v>
      </c>
      <c r="H491" s="162">
        <v>25</v>
      </c>
      <c r="I491" s="161" t="s">
        <v>888</v>
      </c>
      <c r="J491" s="162"/>
      <c r="K491" s="161"/>
      <c r="L491" s="162"/>
      <c r="M491" s="161"/>
      <c r="N491" s="162"/>
      <c r="O491" s="161"/>
      <c r="P491" s="162"/>
      <c r="Q491" s="161"/>
      <c r="R491" s="162"/>
      <c r="S491" s="183"/>
      <c r="T491" s="65"/>
      <c r="V491" s="169">
        <f t="shared" si="14"/>
        <v>0</v>
      </c>
    </row>
    <row r="492" spans="1:22" ht="15" customHeight="1" x14ac:dyDescent="0.25">
      <c r="A492" s="260" t="s">
        <v>1630</v>
      </c>
      <c r="B492" s="160" t="s">
        <v>881</v>
      </c>
      <c r="C492" s="160"/>
      <c r="D492" s="161"/>
      <c r="E492" s="161" t="s">
        <v>2</v>
      </c>
      <c r="F492" s="161" t="s">
        <v>2</v>
      </c>
      <c r="G492" s="161" t="s">
        <v>2</v>
      </c>
      <c r="H492" s="161" t="s">
        <v>2</v>
      </c>
      <c r="I492" s="162" t="s">
        <v>2</v>
      </c>
      <c r="J492" s="161"/>
      <c r="K492" s="162"/>
      <c r="L492" s="161"/>
      <c r="M492" s="162"/>
      <c r="N492" s="161"/>
      <c r="O492" s="162"/>
      <c r="P492" s="161"/>
      <c r="Q492" s="162"/>
      <c r="R492" s="161"/>
      <c r="S492" s="183"/>
      <c r="T492" s="65"/>
      <c r="V492" s="169">
        <f t="shared" si="14"/>
        <v>0</v>
      </c>
    </row>
    <row r="493" spans="1:22" ht="15" customHeight="1" x14ac:dyDescent="0.25">
      <c r="A493" s="260" t="s">
        <v>1631</v>
      </c>
      <c r="B493" s="160" t="s">
        <v>900</v>
      </c>
      <c r="C493" s="160" t="s">
        <v>917</v>
      </c>
      <c r="D493" s="161"/>
      <c r="E493" s="161" t="s">
        <v>2</v>
      </c>
      <c r="F493" s="162" t="s">
        <v>880</v>
      </c>
      <c r="G493" s="161" t="s">
        <v>550</v>
      </c>
      <c r="H493" s="162" t="s">
        <v>2</v>
      </c>
      <c r="I493" s="161" t="s">
        <v>875</v>
      </c>
      <c r="J493" s="162"/>
      <c r="K493" s="161"/>
      <c r="L493" s="162"/>
      <c r="M493" s="161"/>
      <c r="N493" s="162"/>
      <c r="O493" s="161"/>
      <c r="P493" s="162"/>
      <c r="Q493" s="161"/>
      <c r="R493" s="162"/>
      <c r="S493" s="183"/>
      <c r="T493" s="65"/>
      <c r="V493" s="169">
        <f t="shared" si="14"/>
        <v>0</v>
      </c>
    </row>
    <row r="494" spans="1:22" ht="15" customHeight="1" x14ac:dyDescent="0.25">
      <c r="A494" s="260" t="s">
        <v>1632</v>
      </c>
      <c r="B494" s="160" t="s">
        <v>881</v>
      </c>
      <c r="C494" s="160"/>
      <c r="D494" s="161"/>
      <c r="E494" s="161" t="s">
        <v>2</v>
      </c>
      <c r="F494" s="161" t="s">
        <v>2</v>
      </c>
      <c r="G494" s="161" t="s">
        <v>2</v>
      </c>
      <c r="H494" s="161" t="s">
        <v>2</v>
      </c>
      <c r="I494" s="162" t="s">
        <v>2</v>
      </c>
      <c r="J494" s="161"/>
      <c r="K494" s="162"/>
      <c r="L494" s="161"/>
      <c r="M494" s="162"/>
      <c r="N494" s="161"/>
      <c r="O494" s="162"/>
      <c r="P494" s="161"/>
      <c r="Q494" s="162"/>
      <c r="R494" s="161"/>
      <c r="S494" s="183"/>
      <c r="T494" s="65"/>
      <c r="V494" s="169">
        <f t="shared" si="14"/>
        <v>0</v>
      </c>
    </row>
    <row r="495" spans="1:22" ht="15" customHeight="1" x14ac:dyDescent="0.25">
      <c r="A495" s="260" t="s">
        <v>1633</v>
      </c>
      <c r="B495" s="160" t="s">
        <v>902</v>
      </c>
      <c r="C495" s="160" t="s">
        <v>918</v>
      </c>
      <c r="D495" s="161"/>
      <c r="E495" s="161" t="s">
        <v>2</v>
      </c>
      <c r="F495" s="162" t="s">
        <v>919</v>
      </c>
      <c r="G495" s="161" t="s">
        <v>550</v>
      </c>
      <c r="H495" s="162" t="s">
        <v>2</v>
      </c>
      <c r="I495" s="161" t="s">
        <v>875</v>
      </c>
      <c r="J495" s="162"/>
      <c r="K495" s="161"/>
      <c r="L495" s="162"/>
      <c r="M495" s="161"/>
      <c r="N495" s="162"/>
      <c r="O495" s="161"/>
      <c r="P495" s="162"/>
      <c r="Q495" s="161"/>
      <c r="R495" s="162"/>
      <c r="S495" s="183"/>
      <c r="T495" s="65"/>
      <c r="V495" s="169">
        <f t="shared" si="14"/>
        <v>0</v>
      </c>
    </row>
    <row r="496" spans="1:22" ht="15" customHeight="1" x14ac:dyDescent="0.25">
      <c r="A496" s="260" t="s">
        <v>1634</v>
      </c>
      <c r="B496" s="160" t="s">
        <v>881</v>
      </c>
      <c r="C496" s="160"/>
      <c r="D496" s="161"/>
      <c r="E496" s="161" t="s">
        <v>2</v>
      </c>
      <c r="F496" s="161" t="s">
        <v>2</v>
      </c>
      <c r="G496" s="161" t="s">
        <v>2</v>
      </c>
      <c r="H496" s="161" t="s">
        <v>2</v>
      </c>
      <c r="I496" s="162" t="s">
        <v>2</v>
      </c>
      <c r="J496" s="161"/>
      <c r="K496" s="162"/>
      <c r="L496" s="161"/>
      <c r="M496" s="162"/>
      <c r="N496" s="161"/>
      <c r="O496" s="162"/>
      <c r="P496" s="161"/>
      <c r="Q496" s="162"/>
      <c r="R496" s="161"/>
      <c r="S496" s="183"/>
      <c r="T496" s="65"/>
      <c r="V496" s="169">
        <f t="shared" si="14"/>
        <v>0</v>
      </c>
    </row>
    <row r="497" spans="1:22" ht="15" customHeight="1" x14ac:dyDescent="0.25">
      <c r="A497" s="260" t="s">
        <v>1635</v>
      </c>
      <c r="B497" s="160" t="s">
        <v>900</v>
      </c>
      <c r="C497" s="160" t="s">
        <v>917</v>
      </c>
      <c r="D497" s="161"/>
      <c r="E497" s="161" t="s">
        <v>2</v>
      </c>
      <c r="F497" s="162" t="s">
        <v>880</v>
      </c>
      <c r="G497" s="161" t="s">
        <v>550</v>
      </c>
      <c r="H497" s="162" t="s">
        <v>2</v>
      </c>
      <c r="I497" s="161" t="s">
        <v>875</v>
      </c>
      <c r="J497" s="162"/>
      <c r="K497" s="161"/>
      <c r="L497" s="162"/>
      <c r="M497" s="161"/>
      <c r="N497" s="162"/>
      <c r="O497" s="161"/>
      <c r="P497" s="162"/>
      <c r="Q497" s="161"/>
      <c r="R497" s="162"/>
      <c r="S497" s="183"/>
      <c r="T497" s="65"/>
      <c r="V497" s="169">
        <f t="shared" si="14"/>
        <v>0</v>
      </c>
    </row>
    <row r="498" spans="1:22" ht="15" customHeight="1" x14ac:dyDescent="0.25">
      <c r="A498" s="260" t="s">
        <v>1636</v>
      </c>
      <c r="B498" s="160" t="s">
        <v>881</v>
      </c>
      <c r="C498" s="160"/>
      <c r="D498" s="161"/>
      <c r="E498" s="161" t="s">
        <v>2</v>
      </c>
      <c r="F498" s="161" t="s">
        <v>2</v>
      </c>
      <c r="G498" s="161" t="s">
        <v>2</v>
      </c>
      <c r="H498" s="161" t="s">
        <v>2</v>
      </c>
      <c r="I498" s="162" t="s">
        <v>2</v>
      </c>
      <c r="J498" s="161"/>
      <c r="K498" s="162"/>
      <c r="L498" s="161"/>
      <c r="M498" s="162"/>
      <c r="N498" s="161"/>
      <c r="O498" s="162"/>
      <c r="P498" s="161"/>
      <c r="Q498" s="162"/>
      <c r="R498" s="161"/>
      <c r="S498" s="183"/>
      <c r="T498" s="65"/>
      <c r="V498" s="169">
        <f t="shared" si="14"/>
        <v>0</v>
      </c>
    </row>
    <row r="499" spans="1:22" ht="15" customHeight="1" x14ac:dyDescent="0.25">
      <c r="A499" s="260" t="s">
        <v>1637</v>
      </c>
      <c r="B499" s="160" t="s">
        <v>902</v>
      </c>
      <c r="C499" s="160" t="s">
        <v>918</v>
      </c>
      <c r="D499" s="161"/>
      <c r="E499" s="161" t="s">
        <v>2</v>
      </c>
      <c r="F499" s="162" t="s">
        <v>919</v>
      </c>
      <c r="G499" s="161" t="s">
        <v>550</v>
      </c>
      <c r="H499" s="162" t="s">
        <v>2</v>
      </c>
      <c r="I499" s="161" t="s">
        <v>875</v>
      </c>
      <c r="J499" s="162"/>
      <c r="K499" s="161"/>
      <c r="L499" s="162"/>
      <c r="M499" s="161"/>
      <c r="N499" s="162"/>
      <c r="O499" s="161"/>
      <c r="P499" s="162"/>
      <c r="Q499" s="161"/>
      <c r="R499" s="162"/>
      <c r="S499" s="183"/>
      <c r="T499" s="65"/>
      <c r="V499" s="169">
        <f t="shared" si="14"/>
        <v>0</v>
      </c>
    </row>
    <row r="500" spans="1:22" ht="15" customHeight="1" x14ac:dyDescent="0.25">
      <c r="A500" s="260" t="s">
        <v>1638</v>
      </c>
      <c r="B500" s="160" t="s">
        <v>881</v>
      </c>
      <c r="C500" s="160"/>
      <c r="D500" s="161"/>
      <c r="E500" s="161" t="s">
        <v>2</v>
      </c>
      <c r="F500" s="161" t="s">
        <v>2</v>
      </c>
      <c r="G500" s="161" t="s">
        <v>2</v>
      </c>
      <c r="H500" s="161" t="s">
        <v>2</v>
      </c>
      <c r="I500" s="162" t="s">
        <v>2</v>
      </c>
      <c r="J500" s="161"/>
      <c r="K500" s="162"/>
      <c r="L500" s="161"/>
      <c r="M500" s="162"/>
      <c r="N500" s="161"/>
      <c r="O500" s="162"/>
      <c r="P500" s="161"/>
      <c r="Q500" s="162"/>
      <c r="R500" s="161"/>
      <c r="S500" s="183"/>
      <c r="T500" s="65"/>
      <c r="V500" s="169">
        <f t="shared" si="14"/>
        <v>0</v>
      </c>
    </row>
    <row r="501" spans="1:22" ht="15" customHeight="1" x14ac:dyDescent="0.25">
      <c r="A501" s="163"/>
      <c r="B501" s="163" t="s">
        <v>920</v>
      </c>
      <c r="C501" s="164"/>
      <c r="D501" s="164"/>
      <c r="E501" s="164"/>
      <c r="F501" s="164"/>
      <c r="G501" s="164"/>
      <c r="H501" s="164"/>
      <c r="I501" s="164"/>
      <c r="J501" s="164"/>
      <c r="K501" s="164"/>
      <c r="L501" s="164"/>
      <c r="M501" s="164"/>
      <c r="N501" s="164"/>
      <c r="O501" s="164"/>
      <c r="P501" s="164"/>
      <c r="Q501" s="164"/>
      <c r="R501" s="164"/>
      <c r="S501" s="120"/>
      <c r="T501" s="120"/>
      <c r="V501" s="179"/>
    </row>
    <row r="502" spans="1:22" ht="15" customHeight="1" x14ac:dyDescent="0.25">
      <c r="A502" s="260" t="s">
        <v>1639</v>
      </c>
      <c r="B502" s="160" t="s">
        <v>873</v>
      </c>
      <c r="C502" s="160"/>
      <c r="D502" s="161"/>
      <c r="E502" s="161" t="s">
        <v>874</v>
      </c>
      <c r="F502" s="162">
        <v>25</v>
      </c>
      <c r="G502" s="161" t="s">
        <v>606</v>
      </c>
      <c r="H502" s="162">
        <v>16</v>
      </c>
      <c r="I502" s="161" t="s">
        <v>875</v>
      </c>
      <c r="J502" s="162"/>
      <c r="K502" s="161"/>
      <c r="L502" s="162"/>
      <c r="M502" s="161"/>
      <c r="N502" s="162"/>
      <c r="O502" s="161"/>
      <c r="P502" s="162"/>
      <c r="Q502" s="161"/>
      <c r="R502" s="162"/>
      <c r="S502" s="183"/>
      <c r="T502" s="65"/>
      <c r="V502" s="169">
        <f t="shared" si="14"/>
        <v>0</v>
      </c>
    </row>
    <row r="503" spans="1:22" ht="15" customHeight="1" x14ac:dyDescent="0.25">
      <c r="A503" s="260" t="s">
        <v>1640</v>
      </c>
      <c r="B503" s="160" t="s">
        <v>873</v>
      </c>
      <c r="C503" s="160"/>
      <c r="D503" s="161"/>
      <c r="E503" s="161" t="s">
        <v>874</v>
      </c>
      <c r="F503" s="162">
        <v>25</v>
      </c>
      <c r="G503" s="161" t="s">
        <v>606</v>
      </c>
      <c r="H503" s="162">
        <v>16</v>
      </c>
      <c r="I503" s="161" t="s">
        <v>875</v>
      </c>
      <c r="J503" s="162"/>
      <c r="K503" s="161"/>
      <c r="L503" s="162"/>
      <c r="M503" s="161"/>
      <c r="N503" s="162"/>
      <c r="O503" s="161"/>
      <c r="P503" s="162"/>
      <c r="Q503" s="161"/>
      <c r="R503" s="162"/>
      <c r="S503" s="183"/>
      <c r="T503" s="65"/>
      <c r="V503" s="169">
        <f t="shared" si="14"/>
        <v>0</v>
      </c>
    </row>
    <row r="504" spans="1:22" ht="15" customHeight="1" x14ac:dyDescent="0.25">
      <c r="A504" s="260" t="s">
        <v>1641</v>
      </c>
      <c r="B504" s="160" t="s">
        <v>921</v>
      </c>
      <c r="C504" s="160" t="s">
        <v>922</v>
      </c>
      <c r="D504" s="161"/>
      <c r="E504" s="161" t="s">
        <v>2</v>
      </c>
      <c r="F504" s="161" t="s">
        <v>2</v>
      </c>
      <c r="G504" s="161" t="s">
        <v>2</v>
      </c>
      <c r="H504" s="161" t="s">
        <v>2</v>
      </c>
      <c r="I504" s="162" t="s">
        <v>2</v>
      </c>
      <c r="J504" s="161"/>
      <c r="K504" s="162"/>
      <c r="L504" s="161"/>
      <c r="M504" s="162"/>
      <c r="N504" s="161"/>
      <c r="O504" s="162"/>
      <c r="P504" s="161"/>
      <c r="Q504" s="162"/>
      <c r="R504" s="161"/>
      <c r="S504" s="183"/>
      <c r="T504" s="65"/>
      <c r="V504" s="169">
        <f t="shared" si="14"/>
        <v>0</v>
      </c>
    </row>
    <row r="505" spans="1:22" ht="15" customHeight="1" x14ac:dyDescent="0.25">
      <c r="A505" s="260" t="s">
        <v>1642</v>
      </c>
      <c r="B505" s="160" t="s">
        <v>881</v>
      </c>
      <c r="C505" s="160"/>
      <c r="D505" s="161"/>
      <c r="E505" s="161" t="s">
        <v>2</v>
      </c>
      <c r="F505" s="161" t="s">
        <v>2</v>
      </c>
      <c r="G505" s="161" t="s">
        <v>2</v>
      </c>
      <c r="H505" s="161" t="s">
        <v>2</v>
      </c>
      <c r="I505" s="162" t="s">
        <v>2</v>
      </c>
      <c r="J505" s="161"/>
      <c r="K505" s="162"/>
      <c r="L505" s="161"/>
      <c r="M505" s="162"/>
      <c r="N505" s="161"/>
      <c r="O505" s="162"/>
      <c r="P505" s="161"/>
      <c r="Q505" s="162"/>
      <c r="R505" s="161"/>
      <c r="S505" s="183"/>
      <c r="T505" s="65"/>
      <c r="V505" s="169">
        <f t="shared" si="14"/>
        <v>0</v>
      </c>
    </row>
    <row r="506" spans="1:22" ht="15" customHeight="1" x14ac:dyDescent="0.25">
      <c r="A506" s="163"/>
      <c r="B506" s="163" t="s">
        <v>923</v>
      </c>
      <c r="C506" s="164"/>
      <c r="D506" s="164"/>
      <c r="E506" s="164"/>
      <c r="F506" s="164"/>
      <c r="G506" s="164"/>
      <c r="H506" s="164"/>
      <c r="I506" s="164"/>
      <c r="J506" s="164"/>
      <c r="K506" s="164"/>
      <c r="L506" s="164"/>
      <c r="M506" s="164"/>
      <c r="N506" s="164"/>
      <c r="O506" s="164"/>
      <c r="P506" s="164"/>
      <c r="Q506" s="164"/>
      <c r="R506" s="164"/>
      <c r="S506" s="120"/>
      <c r="T506" s="120"/>
      <c r="V506" s="179"/>
    </row>
    <row r="507" spans="1:22" ht="15" customHeight="1" x14ac:dyDescent="0.25">
      <c r="A507" s="260" t="s">
        <v>1643</v>
      </c>
      <c r="B507" s="319" t="s">
        <v>924</v>
      </c>
      <c r="C507" s="319"/>
      <c r="D507" s="161"/>
      <c r="E507" s="161" t="s">
        <v>2</v>
      </c>
      <c r="F507" s="162" t="s">
        <v>276</v>
      </c>
      <c r="G507" s="161" t="s">
        <v>2</v>
      </c>
      <c r="H507" s="162" t="s">
        <v>2</v>
      </c>
      <c r="I507" s="161" t="s">
        <v>2</v>
      </c>
      <c r="J507" s="162"/>
      <c r="K507" s="161"/>
      <c r="L507" s="162"/>
      <c r="M507" s="161"/>
      <c r="N507" s="162"/>
      <c r="O507" s="161"/>
      <c r="P507" s="162"/>
      <c r="Q507" s="161"/>
      <c r="R507" s="162"/>
      <c r="S507" s="183"/>
      <c r="T507" s="65"/>
      <c r="V507" s="169">
        <f t="shared" si="14"/>
        <v>0</v>
      </c>
    </row>
    <row r="508" spans="1:22" ht="15" customHeight="1" x14ac:dyDescent="0.25">
      <c r="A508" s="260" t="s">
        <v>1644</v>
      </c>
      <c r="B508" s="319" t="s">
        <v>925</v>
      </c>
      <c r="C508" s="319"/>
      <c r="D508" s="161"/>
      <c r="E508" s="161" t="s">
        <v>2</v>
      </c>
      <c r="F508" s="162" t="s">
        <v>276</v>
      </c>
      <c r="G508" s="161" t="s">
        <v>2</v>
      </c>
      <c r="H508" s="162" t="s">
        <v>2</v>
      </c>
      <c r="I508" s="161" t="s">
        <v>2</v>
      </c>
      <c r="J508" s="162"/>
      <c r="K508" s="161"/>
      <c r="L508" s="162"/>
      <c r="M508" s="161"/>
      <c r="N508" s="162"/>
      <c r="O508" s="161"/>
      <c r="P508" s="162"/>
      <c r="Q508" s="161"/>
      <c r="R508" s="162"/>
      <c r="S508" s="183"/>
      <c r="T508" s="65"/>
      <c r="V508" s="169">
        <f t="shared" si="14"/>
        <v>0</v>
      </c>
    </row>
    <row r="509" spans="1:22" ht="15" customHeight="1" x14ac:dyDescent="0.25">
      <c r="A509" s="147"/>
      <c r="B509" s="147"/>
      <c r="C509" s="148"/>
      <c r="D509" s="149"/>
      <c r="E509" s="149"/>
      <c r="F509" s="149"/>
      <c r="G509" s="149"/>
      <c r="H509" s="149"/>
      <c r="I509" s="149"/>
      <c r="J509" s="149"/>
      <c r="K509" s="149"/>
      <c r="L509" s="149"/>
      <c r="M509" s="149"/>
      <c r="N509" s="149"/>
      <c r="O509" s="149"/>
      <c r="P509" s="149"/>
      <c r="Q509" s="149"/>
      <c r="R509" s="149"/>
      <c r="S509" s="130"/>
      <c r="T509" s="130"/>
      <c r="V509" s="180"/>
    </row>
    <row r="510" spans="1:22" ht="15" customHeight="1" x14ac:dyDescent="0.25">
      <c r="A510" s="150"/>
      <c r="B510" s="150" t="s">
        <v>926</v>
      </c>
      <c r="C510" s="151"/>
      <c r="D510" s="152"/>
      <c r="E510" s="153"/>
      <c r="F510" s="153"/>
      <c r="G510" s="153"/>
      <c r="H510" s="152"/>
      <c r="I510" s="152"/>
      <c r="J510" s="152"/>
      <c r="K510" s="152"/>
      <c r="L510" s="152"/>
      <c r="M510" s="152"/>
      <c r="N510" s="152"/>
      <c r="O510" s="152"/>
      <c r="P510" s="152"/>
      <c r="Q510" s="152"/>
      <c r="R510" s="152"/>
      <c r="S510" s="144"/>
      <c r="T510" s="144"/>
      <c r="V510" s="178"/>
    </row>
    <row r="511" spans="1:22" ht="15" customHeight="1" x14ac:dyDescent="0.25">
      <c r="A511" s="145"/>
      <c r="B511" s="145" t="s">
        <v>886</v>
      </c>
      <c r="C511" s="146"/>
      <c r="D511" s="146"/>
      <c r="E511" s="146"/>
      <c r="F511" s="146"/>
      <c r="G511" s="146"/>
      <c r="H511" s="146"/>
      <c r="I511" s="146"/>
      <c r="J511" s="146"/>
      <c r="K511" s="146"/>
      <c r="L511" s="146"/>
      <c r="M511" s="146"/>
      <c r="N511" s="146"/>
      <c r="O511" s="146"/>
      <c r="P511" s="146"/>
      <c r="Q511" s="146"/>
      <c r="R511" s="146"/>
      <c r="S511" s="120"/>
      <c r="T511" s="120"/>
      <c r="V511" s="179"/>
    </row>
    <row r="512" spans="1:22" ht="15" customHeight="1" x14ac:dyDescent="0.25">
      <c r="A512" s="260" t="s">
        <v>1645</v>
      </c>
      <c r="B512" s="160" t="s">
        <v>889</v>
      </c>
      <c r="C512" s="160" t="s">
        <v>927</v>
      </c>
      <c r="D512" s="161" t="s">
        <v>650</v>
      </c>
      <c r="E512" s="161" t="s">
        <v>874</v>
      </c>
      <c r="F512" s="162">
        <v>150</v>
      </c>
      <c r="G512" s="161" t="s">
        <v>550</v>
      </c>
      <c r="H512" s="162">
        <v>25</v>
      </c>
      <c r="I512" s="161" t="s">
        <v>888</v>
      </c>
      <c r="J512" s="162"/>
      <c r="K512" s="161"/>
      <c r="L512" s="162"/>
      <c r="M512" s="161"/>
      <c r="N512" s="162"/>
      <c r="O512" s="161"/>
      <c r="P512" s="162"/>
      <c r="Q512" s="161"/>
      <c r="R512" s="162"/>
      <c r="S512" s="184"/>
      <c r="T512" s="139"/>
      <c r="V512" s="181">
        <f t="shared" si="14"/>
        <v>0</v>
      </c>
    </row>
    <row r="513" spans="1:22" ht="15" customHeight="1" x14ac:dyDescent="0.25">
      <c r="A513" s="163"/>
      <c r="B513" s="163" t="s">
        <v>894</v>
      </c>
      <c r="C513" s="164"/>
      <c r="D513" s="164"/>
      <c r="E513" s="164"/>
      <c r="F513" s="164"/>
      <c r="G513" s="164"/>
      <c r="H513" s="164"/>
      <c r="I513" s="164"/>
      <c r="J513" s="164"/>
      <c r="K513" s="164"/>
      <c r="L513" s="164"/>
      <c r="M513" s="164"/>
      <c r="N513" s="164"/>
      <c r="O513" s="164"/>
      <c r="P513" s="164"/>
      <c r="Q513" s="164"/>
      <c r="R513" s="164"/>
      <c r="S513" s="120"/>
      <c r="T513" s="120"/>
      <c r="V513" s="179"/>
    </row>
    <row r="514" spans="1:22" ht="15" customHeight="1" x14ac:dyDescent="0.25">
      <c r="A514" s="260" t="s">
        <v>1646</v>
      </c>
      <c r="B514" s="160" t="s">
        <v>889</v>
      </c>
      <c r="C514" s="160" t="s">
        <v>927</v>
      </c>
      <c r="D514" s="161" t="s">
        <v>650</v>
      </c>
      <c r="E514" s="161" t="s">
        <v>874</v>
      </c>
      <c r="F514" s="162">
        <v>150</v>
      </c>
      <c r="G514" s="161" t="s">
        <v>550</v>
      </c>
      <c r="H514" s="162">
        <v>25</v>
      </c>
      <c r="I514" s="161" t="s">
        <v>888</v>
      </c>
      <c r="J514" s="162"/>
      <c r="K514" s="161"/>
      <c r="L514" s="162"/>
      <c r="M514" s="161"/>
      <c r="N514" s="162"/>
      <c r="O514" s="161"/>
      <c r="P514" s="162"/>
      <c r="Q514" s="161"/>
      <c r="R514" s="162"/>
      <c r="S514" s="184"/>
      <c r="T514" s="139"/>
      <c r="V514" s="181">
        <f t="shared" si="14"/>
        <v>0</v>
      </c>
    </row>
    <row r="515" spans="1:22" ht="15" customHeight="1" x14ac:dyDescent="0.25">
      <c r="A515" s="163"/>
      <c r="B515" s="163" t="s">
        <v>895</v>
      </c>
      <c r="C515" s="164"/>
      <c r="D515" s="164"/>
      <c r="E515" s="164"/>
      <c r="F515" s="164"/>
      <c r="G515" s="164"/>
      <c r="H515" s="164"/>
      <c r="I515" s="164"/>
      <c r="J515" s="164"/>
      <c r="K515" s="164"/>
      <c r="L515" s="164"/>
      <c r="M515" s="164"/>
      <c r="N515" s="164"/>
      <c r="O515" s="164"/>
      <c r="P515" s="164"/>
      <c r="Q515" s="164"/>
      <c r="R515" s="164"/>
      <c r="S515" s="120"/>
      <c r="T515" s="120"/>
      <c r="V515" s="179"/>
    </row>
    <row r="516" spans="1:22" ht="15" customHeight="1" x14ac:dyDescent="0.25">
      <c r="A516" s="260" t="s">
        <v>1647</v>
      </c>
      <c r="B516" s="160" t="s">
        <v>889</v>
      </c>
      <c r="C516" s="160" t="s">
        <v>927</v>
      </c>
      <c r="D516" s="161" t="s">
        <v>650</v>
      </c>
      <c r="E516" s="161" t="s">
        <v>874</v>
      </c>
      <c r="F516" s="162">
        <v>50</v>
      </c>
      <c r="G516" s="161" t="s">
        <v>550</v>
      </c>
      <c r="H516" s="162">
        <v>25</v>
      </c>
      <c r="I516" s="161" t="s">
        <v>888</v>
      </c>
      <c r="J516" s="162"/>
      <c r="K516" s="161"/>
      <c r="L516" s="162"/>
      <c r="M516" s="161"/>
      <c r="N516" s="162"/>
      <c r="O516" s="161"/>
      <c r="P516" s="162"/>
      <c r="Q516" s="161"/>
      <c r="R516" s="162"/>
      <c r="S516" s="184"/>
      <c r="T516" s="139"/>
      <c r="V516" s="181">
        <f t="shared" si="14"/>
        <v>0</v>
      </c>
    </row>
    <row r="517" spans="1:22" ht="15" customHeight="1" x14ac:dyDescent="0.25">
      <c r="A517" s="260" t="s">
        <v>1648</v>
      </c>
      <c r="B517" s="160" t="s">
        <v>889</v>
      </c>
      <c r="C517" s="160" t="s">
        <v>927</v>
      </c>
      <c r="D517" s="161" t="s">
        <v>682</v>
      </c>
      <c r="E517" s="161" t="s">
        <v>874</v>
      </c>
      <c r="F517" s="162">
        <v>200</v>
      </c>
      <c r="G517" s="161" t="s">
        <v>550</v>
      </c>
      <c r="H517" s="162">
        <v>25</v>
      </c>
      <c r="I517" s="161" t="s">
        <v>888</v>
      </c>
      <c r="J517" s="162"/>
      <c r="K517" s="161"/>
      <c r="L517" s="162"/>
      <c r="M517" s="161"/>
      <c r="N517" s="162"/>
      <c r="O517" s="161"/>
      <c r="P517" s="162"/>
      <c r="Q517" s="161"/>
      <c r="R517" s="162"/>
      <c r="S517" s="184"/>
      <c r="T517" s="139"/>
      <c r="V517" s="181">
        <f t="shared" si="14"/>
        <v>0</v>
      </c>
    </row>
    <row r="518" spans="1:22" ht="15" customHeight="1" x14ac:dyDescent="0.25">
      <c r="A518" s="260" t="s">
        <v>1649</v>
      </c>
      <c r="B518" s="160" t="s">
        <v>889</v>
      </c>
      <c r="C518" s="160" t="s">
        <v>927</v>
      </c>
      <c r="D518" s="161" t="s">
        <v>650</v>
      </c>
      <c r="E518" s="161" t="s">
        <v>874</v>
      </c>
      <c r="F518" s="162">
        <v>150</v>
      </c>
      <c r="G518" s="161" t="s">
        <v>550</v>
      </c>
      <c r="H518" s="162">
        <v>25</v>
      </c>
      <c r="I518" s="161" t="s">
        <v>888</v>
      </c>
      <c r="J518" s="162"/>
      <c r="K518" s="161"/>
      <c r="L518" s="162"/>
      <c r="M518" s="161"/>
      <c r="N518" s="162"/>
      <c r="O518" s="161"/>
      <c r="P518" s="162"/>
      <c r="Q518" s="161"/>
      <c r="R518" s="162"/>
      <c r="S518" s="184"/>
      <c r="T518" s="139"/>
      <c r="V518" s="181">
        <f t="shared" si="14"/>
        <v>0</v>
      </c>
    </row>
    <row r="519" spans="1:22" ht="15" customHeight="1" x14ac:dyDescent="0.25">
      <c r="A519" s="163"/>
      <c r="B519" s="163" t="s">
        <v>896</v>
      </c>
      <c r="C519" s="164"/>
      <c r="D519" s="164"/>
      <c r="E519" s="164"/>
      <c r="F519" s="164"/>
      <c r="G519" s="164"/>
      <c r="H519" s="164"/>
      <c r="I519" s="164"/>
      <c r="J519" s="164"/>
      <c r="K519" s="164"/>
      <c r="L519" s="164"/>
      <c r="M519" s="164"/>
      <c r="N519" s="164"/>
      <c r="O519" s="164"/>
      <c r="P519" s="164"/>
      <c r="Q519" s="164"/>
      <c r="R519" s="164"/>
      <c r="S519" s="120"/>
      <c r="T519" s="120"/>
      <c r="V519" s="179"/>
    </row>
    <row r="520" spans="1:22" ht="15" customHeight="1" x14ac:dyDescent="0.25">
      <c r="A520" s="260" t="s">
        <v>1650</v>
      </c>
      <c r="B520" s="160" t="s">
        <v>889</v>
      </c>
      <c r="C520" s="160" t="s">
        <v>927</v>
      </c>
      <c r="D520" s="161" t="s">
        <v>650</v>
      </c>
      <c r="E520" s="161" t="s">
        <v>874</v>
      </c>
      <c r="F520" s="162">
        <v>50</v>
      </c>
      <c r="G520" s="161" t="s">
        <v>550</v>
      </c>
      <c r="H520" s="162">
        <v>25</v>
      </c>
      <c r="I520" s="161" t="s">
        <v>888</v>
      </c>
      <c r="J520" s="162"/>
      <c r="K520" s="161"/>
      <c r="L520" s="162"/>
      <c r="M520" s="161"/>
      <c r="N520" s="162"/>
      <c r="O520" s="161"/>
      <c r="P520" s="162"/>
      <c r="Q520" s="161"/>
      <c r="R520" s="162"/>
      <c r="S520" s="184"/>
      <c r="T520" s="139"/>
      <c r="V520" s="181">
        <f t="shared" si="14"/>
        <v>0</v>
      </c>
    </row>
    <row r="521" spans="1:22" ht="15" customHeight="1" x14ac:dyDescent="0.25">
      <c r="A521" s="260" t="s">
        <v>1651</v>
      </c>
      <c r="B521" s="160" t="s">
        <v>889</v>
      </c>
      <c r="C521" s="160" t="s">
        <v>927</v>
      </c>
      <c r="D521" s="161" t="s">
        <v>682</v>
      </c>
      <c r="E521" s="161" t="s">
        <v>874</v>
      </c>
      <c r="F521" s="162">
        <v>200</v>
      </c>
      <c r="G521" s="161" t="s">
        <v>550</v>
      </c>
      <c r="H521" s="162">
        <v>25</v>
      </c>
      <c r="I521" s="161" t="s">
        <v>888</v>
      </c>
      <c r="J521" s="162"/>
      <c r="K521" s="161"/>
      <c r="L521" s="162"/>
      <c r="M521" s="161"/>
      <c r="N521" s="162"/>
      <c r="O521" s="161"/>
      <c r="P521" s="162"/>
      <c r="Q521" s="161"/>
      <c r="R521" s="162"/>
      <c r="S521" s="184"/>
      <c r="T521" s="139"/>
      <c r="V521" s="181">
        <f t="shared" si="14"/>
        <v>0</v>
      </c>
    </row>
    <row r="522" spans="1:22" ht="15" customHeight="1" x14ac:dyDescent="0.25">
      <c r="A522" s="260" t="s">
        <v>1652</v>
      </c>
      <c r="B522" s="160" t="s">
        <v>889</v>
      </c>
      <c r="C522" s="160" t="s">
        <v>927</v>
      </c>
      <c r="D522" s="161" t="s">
        <v>650</v>
      </c>
      <c r="E522" s="161" t="s">
        <v>874</v>
      </c>
      <c r="F522" s="162">
        <v>150</v>
      </c>
      <c r="G522" s="161" t="s">
        <v>550</v>
      </c>
      <c r="H522" s="162">
        <v>25</v>
      </c>
      <c r="I522" s="161" t="s">
        <v>888</v>
      </c>
      <c r="J522" s="162"/>
      <c r="K522" s="161"/>
      <c r="L522" s="162"/>
      <c r="M522" s="161"/>
      <c r="N522" s="162"/>
      <c r="O522" s="161"/>
      <c r="P522" s="162"/>
      <c r="Q522" s="161"/>
      <c r="R522" s="162"/>
      <c r="S522" s="184"/>
      <c r="T522" s="139"/>
      <c r="V522" s="181">
        <f t="shared" si="14"/>
        <v>0</v>
      </c>
    </row>
    <row r="523" spans="1:22" ht="15" customHeight="1" x14ac:dyDescent="0.25">
      <c r="A523" s="163"/>
      <c r="B523" s="163" t="s">
        <v>905</v>
      </c>
      <c r="C523" s="164"/>
      <c r="D523" s="164"/>
      <c r="E523" s="164"/>
      <c r="F523" s="164"/>
      <c r="G523" s="164"/>
      <c r="H523" s="164"/>
      <c r="I523" s="164"/>
      <c r="J523" s="164"/>
      <c r="K523" s="164"/>
      <c r="L523" s="164"/>
      <c r="M523" s="164"/>
      <c r="N523" s="164"/>
      <c r="O523" s="164"/>
      <c r="P523" s="164"/>
      <c r="Q523" s="164"/>
      <c r="R523" s="164"/>
      <c r="S523" s="120"/>
      <c r="T523" s="120"/>
      <c r="V523" s="179"/>
    </row>
    <row r="524" spans="1:22" ht="15" customHeight="1" x14ac:dyDescent="0.25">
      <c r="A524" s="260" t="s">
        <v>1653</v>
      </c>
      <c r="B524" s="160" t="s">
        <v>889</v>
      </c>
      <c r="C524" s="160" t="s">
        <v>927</v>
      </c>
      <c r="D524" s="161" t="s">
        <v>650</v>
      </c>
      <c r="E524" s="161" t="s">
        <v>885</v>
      </c>
      <c r="F524" s="162">
        <v>80</v>
      </c>
      <c r="G524" s="161" t="s">
        <v>550</v>
      </c>
      <c r="H524" s="162">
        <v>25</v>
      </c>
      <c r="I524" s="161" t="s">
        <v>888</v>
      </c>
      <c r="J524" s="162"/>
      <c r="K524" s="161"/>
      <c r="L524" s="162"/>
      <c r="M524" s="161"/>
      <c r="N524" s="162"/>
      <c r="O524" s="161"/>
      <c r="P524" s="162"/>
      <c r="Q524" s="161"/>
      <c r="R524" s="162"/>
      <c r="S524" s="184"/>
      <c r="T524" s="139"/>
      <c r="V524" s="181">
        <f t="shared" si="14"/>
        <v>0</v>
      </c>
    </row>
    <row r="525" spans="1:22" ht="15" customHeight="1" x14ac:dyDescent="0.25">
      <c r="A525" s="260" t="s">
        <v>1654</v>
      </c>
      <c r="B525" s="160" t="s">
        <v>890</v>
      </c>
      <c r="C525" s="160" t="s">
        <v>927</v>
      </c>
      <c r="D525" s="161" t="s">
        <v>811</v>
      </c>
      <c r="E525" s="161" t="s">
        <v>885</v>
      </c>
      <c r="F525" s="162">
        <v>15</v>
      </c>
      <c r="G525" s="161" t="s">
        <v>550</v>
      </c>
      <c r="H525" s="162">
        <v>25</v>
      </c>
      <c r="I525" s="161" t="s">
        <v>888</v>
      </c>
      <c r="J525" s="162"/>
      <c r="K525" s="161"/>
      <c r="L525" s="162"/>
      <c r="M525" s="161"/>
      <c r="N525" s="162"/>
      <c r="O525" s="161"/>
      <c r="P525" s="162"/>
      <c r="Q525" s="161"/>
      <c r="R525" s="162"/>
      <c r="S525" s="184"/>
      <c r="T525" s="139"/>
      <c r="V525" s="181">
        <f t="shared" si="14"/>
        <v>0</v>
      </c>
    </row>
    <row r="526" spans="1:22" ht="15" customHeight="1" x14ac:dyDescent="0.25">
      <c r="A526" s="163"/>
      <c r="B526" s="163" t="s">
        <v>912</v>
      </c>
      <c r="C526" s="164"/>
      <c r="D526" s="164"/>
      <c r="E526" s="164"/>
      <c r="F526" s="164"/>
      <c r="G526" s="164"/>
      <c r="H526" s="164"/>
      <c r="I526" s="164"/>
      <c r="J526" s="164"/>
      <c r="K526" s="164"/>
      <c r="L526" s="164"/>
      <c r="M526" s="164"/>
      <c r="N526" s="164"/>
      <c r="O526" s="164"/>
      <c r="P526" s="164"/>
      <c r="Q526" s="164"/>
      <c r="R526" s="164"/>
      <c r="S526" s="120"/>
      <c r="T526" s="120"/>
      <c r="V526" s="179"/>
    </row>
    <row r="527" spans="1:22" ht="15" customHeight="1" x14ac:dyDescent="0.25">
      <c r="A527" s="260" t="s">
        <v>1655</v>
      </c>
      <c r="B527" s="160" t="s">
        <v>889</v>
      </c>
      <c r="C527" s="160" t="s">
        <v>927</v>
      </c>
      <c r="D527" s="161" t="s">
        <v>650</v>
      </c>
      <c r="E527" s="161" t="s">
        <v>885</v>
      </c>
      <c r="F527" s="162">
        <v>65</v>
      </c>
      <c r="G527" s="161" t="s">
        <v>550</v>
      </c>
      <c r="H527" s="162">
        <v>25</v>
      </c>
      <c r="I527" s="161" t="s">
        <v>888</v>
      </c>
      <c r="J527" s="162"/>
      <c r="K527" s="161"/>
      <c r="L527" s="162"/>
      <c r="M527" s="161"/>
      <c r="N527" s="162"/>
      <c r="O527" s="161"/>
      <c r="P527" s="162"/>
      <c r="Q527" s="161"/>
      <c r="R527" s="162"/>
      <c r="S527" s="184"/>
      <c r="T527" s="139"/>
      <c r="V527" s="181">
        <f t="shared" ref="V527:V537" si="15">S527+T527</f>
        <v>0</v>
      </c>
    </row>
    <row r="528" spans="1:22" ht="15" customHeight="1" x14ac:dyDescent="0.25">
      <c r="A528" s="260" t="s">
        <v>1656</v>
      </c>
      <c r="B528" s="160" t="s">
        <v>890</v>
      </c>
      <c r="C528" s="160" t="s">
        <v>927</v>
      </c>
      <c r="D528" s="161" t="s">
        <v>811</v>
      </c>
      <c r="E528" s="161" t="s">
        <v>885</v>
      </c>
      <c r="F528" s="162">
        <v>15</v>
      </c>
      <c r="G528" s="161" t="s">
        <v>550</v>
      </c>
      <c r="H528" s="162">
        <v>25</v>
      </c>
      <c r="I528" s="161" t="s">
        <v>888</v>
      </c>
      <c r="J528" s="162"/>
      <c r="K528" s="161"/>
      <c r="L528" s="162"/>
      <c r="M528" s="161"/>
      <c r="N528" s="162"/>
      <c r="O528" s="161"/>
      <c r="P528" s="162"/>
      <c r="Q528" s="161"/>
      <c r="R528" s="162"/>
      <c r="S528" s="184"/>
      <c r="T528" s="139"/>
      <c r="V528" s="181">
        <f t="shared" si="15"/>
        <v>0</v>
      </c>
    </row>
    <row r="529" spans="1:22" ht="15" customHeight="1" x14ac:dyDescent="0.25">
      <c r="A529" s="163"/>
      <c r="B529" s="163" t="s">
        <v>914</v>
      </c>
      <c r="C529" s="164"/>
      <c r="D529" s="164"/>
      <c r="E529" s="164"/>
      <c r="F529" s="164"/>
      <c r="G529" s="164"/>
      <c r="H529" s="164"/>
      <c r="I529" s="164"/>
      <c r="J529" s="164"/>
      <c r="K529" s="164"/>
      <c r="L529" s="164"/>
      <c r="M529" s="164"/>
      <c r="N529" s="164"/>
      <c r="O529" s="164"/>
      <c r="P529" s="164"/>
      <c r="Q529" s="164"/>
      <c r="R529" s="164"/>
      <c r="S529" s="120"/>
      <c r="T529" s="120"/>
      <c r="V529" s="179"/>
    </row>
    <row r="530" spans="1:22" ht="15" customHeight="1" x14ac:dyDescent="0.25">
      <c r="A530" s="260" t="s">
        <v>1657</v>
      </c>
      <c r="B530" s="160" t="s">
        <v>889</v>
      </c>
      <c r="C530" s="160" t="s">
        <v>927</v>
      </c>
      <c r="D530" s="161" t="s">
        <v>650</v>
      </c>
      <c r="E530" s="161" t="s">
        <v>874</v>
      </c>
      <c r="F530" s="162">
        <v>65</v>
      </c>
      <c r="G530" s="161" t="s">
        <v>550</v>
      </c>
      <c r="H530" s="162">
        <v>25</v>
      </c>
      <c r="I530" s="161" t="s">
        <v>888</v>
      </c>
      <c r="J530" s="162"/>
      <c r="K530" s="161"/>
      <c r="L530" s="162"/>
      <c r="M530" s="161"/>
      <c r="N530" s="162"/>
      <c r="O530" s="161"/>
      <c r="P530" s="162"/>
      <c r="Q530" s="161"/>
      <c r="R530" s="162"/>
      <c r="S530" s="184"/>
      <c r="T530" s="139"/>
      <c r="V530" s="181">
        <f t="shared" si="15"/>
        <v>0</v>
      </c>
    </row>
    <row r="531" spans="1:22" ht="15" customHeight="1" x14ac:dyDescent="0.25">
      <c r="A531" s="260" t="s">
        <v>1658</v>
      </c>
      <c r="B531" s="160" t="s">
        <v>890</v>
      </c>
      <c r="C531" s="160" t="s">
        <v>927</v>
      </c>
      <c r="D531" s="162">
        <v>32</v>
      </c>
      <c r="E531" s="161" t="s">
        <v>885</v>
      </c>
      <c r="F531" s="162">
        <v>15</v>
      </c>
      <c r="G531" s="161" t="s">
        <v>550</v>
      </c>
      <c r="H531" s="162">
        <v>25</v>
      </c>
      <c r="I531" s="161" t="s">
        <v>888</v>
      </c>
      <c r="J531" s="162"/>
      <c r="K531" s="161"/>
      <c r="L531" s="162"/>
      <c r="M531" s="161"/>
      <c r="N531" s="162"/>
      <c r="O531" s="161"/>
      <c r="P531" s="162"/>
      <c r="Q531" s="161"/>
      <c r="R531" s="162"/>
      <c r="S531" s="184"/>
      <c r="T531" s="139"/>
      <c r="V531" s="181">
        <f t="shared" si="15"/>
        <v>0</v>
      </c>
    </row>
    <row r="532" spans="1:22" ht="15" customHeight="1" x14ac:dyDescent="0.25">
      <c r="A532" s="260" t="s">
        <v>1659</v>
      </c>
      <c r="B532" s="160" t="s">
        <v>889</v>
      </c>
      <c r="C532" s="160" t="s">
        <v>927</v>
      </c>
      <c r="D532" s="161" t="s">
        <v>682</v>
      </c>
      <c r="E532" s="161" t="s">
        <v>874</v>
      </c>
      <c r="F532" s="162">
        <v>250</v>
      </c>
      <c r="G532" s="161" t="s">
        <v>550</v>
      </c>
      <c r="H532" s="162">
        <v>25</v>
      </c>
      <c r="I532" s="161" t="s">
        <v>888</v>
      </c>
      <c r="J532" s="162"/>
      <c r="K532" s="161"/>
      <c r="L532" s="162"/>
      <c r="M532" s="161"/>
      <c r="N532" s="162"/>
      <c r="O532" s="161"/>
      <c r="P532" s="162"/>
      <c r="Q532" s="161"/>
      <c r="R532" s="162"/>
      <c r="S532" s="184"/>
      <c r="T532" s="139"/>
      <c r="V532" s="181">
        <f t="shared" si="15"/>
        <v>0</v>
      </c>
    </row>
    <row r="533" spans="1:22" ht="15" customHeight="1" x14ac:dyDescent="0.25">
      <c r="A533" s="260" t="s">
        <v>1660</v>
      </c>
      <c r="B533" s="160" t="s">
        <v>889</v>
      </c>
      <c r="C533" s="160" t="s">
        <v>927</v>
      </c>
      <c r="D533" s="161" t="s">
        <v>682</v>
      </c>
      <c r="E533" s="161" t="s">
        <v>874</v>
      </c>
      <c r="F533" s="162">
        <v>250</v>
      </c>
      <c r="G533" s="161" t="s">
        <v>550</v>
      </c>
      <c r="H533" s="162">
        <v>25</v>
      </c>
      <c r="I533" s="161" t="s">
        <v>888</v>
      </c>
      <c r="J533" s="162"/>
      <c r="K533" s="161"/>
      <c r="L533" s="162"/>
      <c r="M533" s="161"/>
      <c r="N533" s="162"/>
      <c r="O533" s="161"/>
      <c r="P533" s="162"/>
      <c r="Q533" s="161"/>
      <c r="R533" s="162"/>
      <c r="S533" s="184"/>
      <c r="T533" s="139"/>
      <c r="V533" s="181">
        <f t="shared" si="15"/>
        <v>0</v>
      </c>
    </row>
    <row r="534" spans="1:22" ht="15" customHeight="1" x14ac:dyDescent="0.25">
      <c r="A534" s="260" t="s">
        <v>1661</v>
      </c>
      <c r="B534" s="160" t="s">
        <v>890</v>
      </c>
      <c r="C534" s="160" t="s">
        <v>927</v>
      </c>
      <c r="D534" s="162">
        <v>32</v>
      </c>
      <c r="E534" s="161" t="s">
        <v>885</v>
      </c>
      <c r="F534" s="162">
        <v>15</v>
      </c>
      <c r="G534" s="161" t="s">
        <v>550</v>
      </c>
      <c r="H534" s="162">
        <v>25</v>
      </c>
      <c r="I534" s="161" t="s">
        <v>888</v>
      </c>
      <c r="J534" s="162"/>
      <c r="K534" s="161"/>
      <c r="L534" s="162"/>
      <c r="M534" s="161"/>
      <c r="N534" s="162"/>
      <c r="O534" s="161"/>
      <c r="P534" s="162"/>
      <c r="Q534" s="161"/>
      <c r="R534" s="162"/>
      <c r="S534" s="184"/>
      <c r="T534" s="139"/>
      <c r="V534" s="181">
        <f t="shared" si="15"/>
        <v>0</v>
      </c>
    </row>
    <row r="535" spans="1:22" ht="15" customHeight="1" x14ac:dyDescent="0.25">
      <c r="A535" s="260" t="s">
        <v>1662</v>
      </c>
      <c r="B535" s="160" t="s">
        <v>889</v>
      </c>
      <c r="C535" s="160" t="s">
        <v>927</v>
      </c>
      <c r="D535" s="161" t="s">
        <v>650</v>
      </c>
      <c r="E535" s="161" t="s">
        <v>874</v>
      </c>
      <c r="F535" s="162">
        <v>100</v>
      </c>
      <c r="G535" s="161" t="s">
        <v>550</v>
      </c>
      <c r="H535" s="162">
        <v>25</v>
      </c>
      <c r="I535" s="161" t="s">
        <v>888</v>
      </c>
      <c r="J535" s="162"/>
      <c r="K535" s="161"/>
      <c r="L535" s="162"/>
      <c r="M535" s="161"/>
      <c r="N535" s="162"/>
      <c r="O535" s="161"/>
      <c r="P535" s="162"/>
      <c r="Q535" s="161"/>
      <c r="R535" s="162"/>
      <c r="S535" s="184"/>
      <c r="T535" s="139"/>
      <c r="V535" s="181">
        <f t="shared" si="15"/>
        <v>0</v>
      </c>
    </row>
    <row r="536" spans="1:22" ht="15" customHeight="1" x14ac:dyDescent="0.25">
      <c r="A536" s="260" t="s">
        <v>1663</v>
      </c>
      <c r="B536" s="160" t="s">
        <v>890</v>
      </c>
      <c r="C536" s="160" t="s">
        <v>927</v>
      </c>
      <c r="D536" s="162">
        <v>32</v>
      </c>
      <c r="E536" s="161" t="s">
        <v>885</v>
      </c>
      <c r="F536" s="162">
        <v>15</v>
      </c>
      <c r="G536" s="161" t="s">
        <v>550</v>
      </c>
      <c r="H536" s="162">
        <v>25</v>
      </c>
      <c r="I536" s="161" t="s">
        <v>888</v>
      </c>
      <c r="J536" s="162"/>
      <c r="K536" s="161"/>
      <c r="L536" s="162"/>
      <c r="M536" s="161"/>
      <c r="N536" s="162"/>
      <c r="O536" s="161"/>
      <c r="P536" s="162"/>
      <c r="Q536" s="161"/>
      <c r="R536" s="162"/>
      <c r="S536" s="184"/>
      <c r="T536" s="139"/>
      <c r="V536" s="181">
        <f t="shared" si="15"/>
        <v>0</v>
      </c>
    </row>
    <row r="537" spans="1:22" ht="15" customHeight="1" x14ac:dyDescent="0.25">
      <c r="A537" s="260" t="s">
        <v>1664</v>
      </c>
      <c r="B537" s="160" t="s">
        <v>890</v>
      </c>
      <c r="C537" s="160" t="s">
        <v>927</v>
      </c>
      <c r="D537" s="162">
        <v>32</v>
      </c>
      <c r="E537" s="161" t="s">
        <v>885</v>
      </c>
      <c r="F537" s="162">
        <v>15</v>
      </c>
      <c r="G537" s="161" t="s">
        <v>550</v>
      </c>
      <c r="H537" s="162">
        <v>25</v>
      </c>
      <c r="I537" s="161" t="s">
        <v>888</v>
      </c>
      <c r="J537" s="162"/>
      <c r="K537" s="161"/>
      <c r="L537" s="162"/>
      <c r="M537" s="161"/>
      <c r="N537" s="162"/>
      <c r="O537" s="161"/>
      <c r="P537" s="162"/>
      <c r="Q537" s="161"/>
      <c r="R537" s="162"/>
      <c r="S537" s="184"/>
      <c r="T537" s="139"/>
      <c r="V537" s="181">
        <f t="shared" si="15"/>
        <v>0</v>
      </c>
    </row>
    <row r="538" spans="1:22" ht="15" customHeight="1" x14ac:dyDescent="0.25">
      <c r="A538" s="260"/>
      <c r="B538" s="160"/>
      <c r="C538" s="160"/>
      <c r="D538" s="162"/>
      <c r="E538" s="161"/>
      <c r="F538" s="162"/>
      <c r="G538" s="161"/>
      <c r="H538" s="162"/>
      <c r="I538" s="161"/>
      <c r="J538" s="162"/>
      <c r="K538" s="161"/>
      <c r="L538" s="162"/>
      <c r="M538" s="161"/>
      <c r="N538" s="162"/>
      <c r="O538" s="161"/>
      <c r="P538" s="162"/>
      <c r="Q538" s="161"/>
      <c r="R538" s="162"/>
      <c r="S538" s="100"/>
      <c r="T538" s="100"/>
      <c r="V538" s="173"/>
    </row>
    <row r="539" spans="1:22" ht="15" customHeight="1" x14ac:dyDescent="0.25">
      <c r="D539" s="82"/>
      <c r="E539" s="82"/>
      <c r="F539" s="82"/>
      <c r="G539" s="82"/>
      <c r="H539" s="82"/>
      <c r="I539" s="82"/>
      <c r="J539" s="82"/>
      <c r="K539" s="82"/>
      <c r="L539" s="104"/>
      <c r="M539" s="104"/>
      <c r="Q539" s="117"/>
      <c r="S539" s="316" t="s">
        <v>632</v>
      </c>
      <c r="T539" s="316"/>
      <c r="V539" s="317" t="s">
        <v>3</v>
      </c>
    </row>
    <row r="540" spans="1:22" ht="15" customHeight="1" x14ac:dyDescent="0.25">
      <c r="A540" s="106"/>
      <c r="B540" s="106" t="s">
        <v>5</v>
      </c>
      <c r="C540" s="106" t="s">
        <v>6</v>
      </c>
      <c r="D540" s="98" t="s">
        <v>27</v>
      </c>
      <c r="E540" s="98" t="s">
        <v>634</v>
      </c>
      <c r="F540" s="98" t="s">
        <v>15</v>
      </c>
      <c r="G540" s="98" t="s">
        <v>12</v>
      </c>
      <c r="H540" s="98" t="s">
        <v>371</v>
      </c>
      <c r="I540" s="98" t="s">
        <v>635</v>
      </c>
      <c r="J540" s="98" t="s">
        <v>636</v>
      </c>
      <c r="K540" s="98" t="s">
        <v>15</v>
      </c>
      <c r="L540" s="98"/>
      <c r="M540" s="98"/>
      <c r="N540" s="98"/>
      <c r="O540" s="98"/>
      <c r="P540" s="98"/>
      <c r="Q540" s="98"/>
      <c r="R540" s="98"/>
      <c r="S540" s="71" t="s">
        <v>12</v>
      </c>
      <c r="T540" s="71" t="s">
        <v>13</v>
      </c>
      <c r="V540" s="318"/>
    </row>
    <row r="541" spans="1:22" ht="15" customHeight="1" x14ac:dyDescent="0.25">
      <c r="A541" s="118"/>
      <c r="B541" s="118" t="s">
        <v>1067</v>
      </c>
      <c r="C541" s="118"/>
      <c r="D541" s="118"/>
      <c r="E541" s="99"/>
      <c r="F541" s="99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108"/>
      <c r="T541" s="108"/>
      <c r="V541" s="171"/>
    </row>
    <row r="542" spans="1:22" ht="15" customHeight="1" x14ac:dyDescent="0.25">
      <c r="A542" s="119"/>
      <c r="B542" s="119" t="s">
        <v>1048</v>
      </c>
      <c r="C542" s="119"/>
      <c r="D542" s="120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7"/>
      <c r="T542" s="127"/>
      <c r="V542" s="182"/>
    </row>
    <row r="543" spans="1:22" ht="15" customHeight="1" x14ac:dyDescent="0.25">
      <c r="A543" s="256"/>
      <c r="B543" s="302" t="s">
        <v>1047</v>
      </c>
      <c r="C543" s="302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6"/>
      <c r="T543" s="126"/>
      <c r="V543" s="176"/>
    </row>
    <row r="544" spans="1:22" ht="15" customHeight="1" x14ac:dyDescent="0.25">
      <c r="A544" s="259" t="s">
        <v>1665</v>
      </c>
      <c r="B544" s="6" t="s">
        <v>1083</v>
      </c>
      <c r="C544" s="6"/>
      <c r="D544" s="7"/>
      <c r="E544" s="8">
        <v>5</v>
      </c>
      <c r="F544" s="7" t="s">
        <v>658</v>
      </c>
      <c r="G544" s="158" t="s">
        <v>1043</v>
      </c>
      <c r="H544" s="158"/>
      <c r="L544" s="5"/>
      <c r="M544" s="5"/>
      <c r="N544" s="5"/>
      <c r="O544" s="5"/>
      <c r="P544" s="5"/>
      <c r="Q544" s="5"/>
      <c r="R544" s="5"/>
      <c r="S544" s="65"/>
      <c r="T544" s="65"/>
      <c r="V544" s="169">
        <f>SUM(S544:T544)</f>
        <v>0</v>
      </c>
    </row>
    <row r="545" spans="1:22" ht="15" customHeight="1" x14ac:dyDescent="0.25">
      <c r="A545" s="259" t="s">
        <v>1666</v>
      </c>
      <c r="B545" s="6" t="s">
        <v>1053</v>
      </c>
      <c r="E545" s="8">
        <v>1</v>
      </c>
      <c r="F545" s="7" t="s">
        <v>276</v>
      </c>
      <c r="G545" s="158" t="s">
        <v>1043</v>
      </c>
      <c r="H545" s="158"/>
      <c r="L545" s="5"/>
      <c r="M545" s="5"/>
      <c r="N545" s="5"/>
      <c r="O545" s="5"/>
      <c r="P545" s="5"/>
      <c r="Q545" s="5"/>
      <c r="R545" s="5"/>
      <c r="S545" s="65"/>
      <c r="T545" s="65"/>
      <c r="V545" s="169">
        <f>SUM(S545:T545)</f>
        <v>0</v>
      </c>
    </row>
    <row r="546" spans="1:22" ht="15" customHeight="1" x14ac:dyDescent="0.25">
      <c r="A546" s="259" t="s">
        <v>1667</v>
      </c>
      <c r="B546" s="6" t="s">
        <v>1052</v>
      </c>
      <c r="E546" s="8">
        <v>2</v>
      </c>
      <c r="F546" s="7" t="s">
        <v>658</v>
      </c>
      <c r="G546" s="158" t="s">
        <v>1043</v>
      </c>
      <c r="H546" s="158"/>
      <c r="L546" s="5"/>
      <c r="M546" s="5"/>
      <c r="N546" s="5"/>
      <c r="O546" s="5"/>
      <c r="P546" s="5"/>
      <c r="Q546" s="5"/>
      <c r="R546" s="5"/>
      <c r="S546" s="65"/>
      <c r="T546" s="65"/>
      <c r="V546" s="169">
        <f>SUM(S546:T546)</f>
        <v>0</v>
      </c>
    </row>
    <row r="547" spans="1:22" ht="15" customHeight="1" x14ac:dyDescent="0.25">
      <c r="A547" s="256"/>
      <c r="B547" s="302" t="s">
        <v>642</v>
      </c>
      <c r="C547" s="302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6"/>
      <c r="T547" s="126"/>
      <c r="V547" s="176"/>
    </row>
    <row r="548" spans="1:22" ht="15" customHeight="1" x14ac:dyDescent="0.25">
      <c r="A548" s="262" t="s">
        <v>1668</v>
      </c>
      <c r="B548" s="97" t="s">
        <v>643</v>
      </c>
      <c r="C548" s="97" t="s">
        <v>681</v>
      </c>
      <c r="D548" s="5">
        <v>250</v>
      </c>
      <c r="E548" s="4">
        <v>6</v>
      </c>
      <c r="F548" s="3" t="s">
        <v>1</v>
      </c>
      <c r="G548" s="3" t="s">
        <v>645</v>
      </c>
      <c r="H548" s="3" t="s">
        <v>646</v>
      </c>
      <c r="I548" s="3" t="s">
        <v>2</v>
      </c>
      <c r="J548" s="3" t="s">
        <v>648</v>
      </c>
      <c r="K548" s="5" t="s">
        <v>651</v>
      </c>
      <c r="L548" s="5"/>
      <c r="M548" s="5"/>
      <c r="N548" s="5"/>
      <c r="O548" s="5"/>
      <c r="P548" s="5"/>
      <c r="Q548" s="5"/>
      <c r="R548" s="5"/>
      <c r="S548" s="65"/>
      <c r="T548" s="65"/>
      <c r="V548" s="169">
        <f t="shared" ref="V548:V556" si="16">SUM(S548:T548)</f>
        <v>0</v>
      </c>
    </row>
    <row r="549" spans="1:22" ht="15" customHeight="1" x14ac:dyDescent="0.25">
      <c r="A549" s="262" t="s">
        <v>1669</v>
      </c>
      <c r="B549" s="97" t="s">
        <v>643</v>
      </c>
      <c r="C549" s="97" t="s">
        <v>644</v>
      </c>
      <c r="D549" s="5">
        <v>200</v>
      </c>
      <c r="E549" s="4">
        <v>18</v>
      </c>
      <c r="F549" s="3" t="s">
        <v>1</v>
      </c>
      <c r="G549" s="3" t="s">
        <v>645</v>
      </c>
      <c r="H549" s="3" t="s">
        <v>646</v>
      </c>
      <c r="I549" s="3" t="s">
        <v>2</v>
      </c>
      <c r="J549" s="3" t="s">
        <v>648</v>
      </c>
      <c r="K549" s="5" t="s">
        <v>651</v>
      </c>
      <c r="L549" s="5"/>
      <c r="M549" s="5"/>
      <c r="N549" s="5"/>
      <c r="O549" s="5"/>
      <c r="P549" s="5"/>
      <c r="Q549" s="5"/>
      <c r="R549" s="5"/>
      <c r="S549" s="65"/>
      <c r="T549" s="65"/>
      <c r="V549" s="169">
        <f t="shared" si="16"/>
        <v>0</v>
      </c>
    </row>
    <row r="550" spans="1:22" ht="15" customHeight="1" x14ac:dyDescent="0.25">
      <c r="A550" s="262" t="s">
        <v>1670</v>
      </c>
      <c r="B550" s="97" t="s">
        <v>643</v>
      </c>
      <c r="C550" s="97" t="s">
        <v>653</v>
      </c>
      <c r="D550" s="5">
        <v>150</v>
      </c>
      <c r="E550" s="4">
        <v>54</v>
      </c>
      <c r="F550" s="3" t="s">
        <v>1</v>
      </c>
      <c r="G550" s="3" t="s">
        <v>645</v>
      </c>
      <c r="H550" s="3" t="s">
        <v>646</v>
      </c>
      <c r="I550" s="3" t="s">
        <v>2</v>
      </c>
      <c r="J550" s="3" t="s">
        <v>648</v>
      </c>
      <c r="K550" s="5" t="s">
        <v>651</v>
      </c>
      <c r="L550" s="5"/>
      <c r="M550" s="5"/>
      <c r="N550" s="5"/>
      <c r="O550" s="5"/>
      <c r="P550" s="5"/>
      <c r="Q550" s="5"/>
      <c r="R550" s="5"/>
      <c r="S550" s="65"/>
      <c r="T550" s="65"/>
      <c r="V550" s="169">
        <f t="shared" si="16"/>
        <v>0</v>
      </c>
    </row>
    <row r="551" spans="1:22" ht="15" customHeight="1" x14ac:dyDescent="0.25">
      <c r="A551" s="262" t="s">
        <v>1671</v>
      </c>
      <c r="B551" s="97" t="s">
        <v>643</v>
      </c>
      <c r="C551" s="97" t="s">
        <v>693</v>
      </c>
      <c r="D551" s="5">
        <v>100</v>
      </c>
      <c r="E551" s="4">
        <v>24</v>
      </c>
      <c r="F551" s="3" t="s">
        <v>1</v>
      </c>
      <c r="G551" s="3" t="s">
        <v>645</v>
      </c>
      <c r="H551" s="3" t="s">
        <v>646</v>
      </c>
      <c r="I551" s="3" t="s">
        <v>2</v>
      </c>
      <c r="J551" s="3" t="s">
        <v>648</v>
      </c>
      <c r="K551" s="5" t="s">
        <v>651</v>
      </c>
      <c r="L551" s="5"/>
      <c r="M551" s="5"/>
      <c r="N551" s="5"/>
      <c r="O551" s="5"/>
      <c r="P551" s="5"/>
      <c r="Q551" s="5"/>
      <c r="R551" s="5"/>
      <c r="S551" s="65"/>
      <c r="T551" s="65"/>
      <c r="V551" s="169">
        <f t="shared" si="16"/>
        <v>0</v>
      </c>
    </row>
    <row r="552" spans="1:22" ht="15" customHeight="1" x14ac:dyDescent="0.25">
      <c r="A552" s="262" t="s">
        <v>1672</v>
      </c>
      <c r="B552" s="97" t="s">
        <v>643</v>
      </c>
      <c r="C552" s="97" t="s">
        <v>694</v>
      </c>
      <c r="D552" s="5">
        <v>80</v>
      </c>
      <c r="E552" s="4">
        <v>18</v>
      </c>
      <c r="F552" s="3" t="s">
        <v>1</v>
      </c>
      <c r="G552" s="3" t="s">
        <v>645</v>
      </c>
      <c r="H552" s="3" t="s">
        <v>646</v>
      </c>
      <c r="I552" s="3" t="s">
        <v>2</v>
      </c>
      <c r="J552" s="3" t="s">
        <v>648</v>
      </c>
      <c r="K552" s="5" t="s">
        <v>651</v>
      </c>
      <c r="L552" s="5"/>
      <c r="M552" s="5"/>
      <c r="N552" s="5"/>
      <c r="O552" s="5"/>
      <c r="P552" s="5"/>
      <c r="Q552" s="5"/>
      <c r="R552" s="5"/>
      <c r="S552" s="65"/>
      <c r="T552" s="65"/>
      <c r="V552" s="169">
        <f t="shared" si="16"/>
        <v>0</v>
      </c>
    </row>
    <row r="553" spans="1:22" ht="15" customHeight="1" x14ac:dyDescent="0.25">
      <c r="A553" s="262" t="s">
        <v>1673</v>
      </c>
      <c r="B553" s="97" t="s">
        <v>643</v>
      </c>
      <c r="C553" s="97" t="s">
        <v>695</v>
      </c>
      <c r="D553" s="5">
        <v>65</v>
      </c>
      <c r="E553" s="4">
        <v>18</v>
      </c>
      <c r="F553" s="3" t="s">
        <v>1</v>
      </c>
      <c r="G553" s="3" t="s">
        <v>645</v>
      </c>
      <c r="H553" s="3" t="s">
        <v>646</v>
      </c>
      <c r="I553" s="3" t="s">
        <v>2</v>
      </c>
      <c r="J553" s="3" t="s">
        <v>648</v>
      </c>
      <c r="K553" s="5" t="s">
        <v>651</v>
      </c>
      <c r="L553" s="5"/>
      <c r="M553" s="5"/>
      <c r="N553" s="5"/>
      <c r="O553" s="5"/>
      <c r="P553" s="5"/>
      <c r="Q553" s="5"/>
      <c r="R553" s="5"/>
      <c r="S553" s="65"/>
      <c r="T553" s="65"/>
      <c r="V553" s="169">
        <f t="shared" si="16"/>
        <v>0</v>
      </c>
    </row>
    <row r="554" spans="1:22" ht="15" customHeight="1" x14ac:dyDescent="0.25">
      <c r="A554" s="262" t="s">
        <v>1674</v>
      </c>
      <c r="B554" s="97" t="s">
        <v>643</v>
      </c>
      <c r="C554" s="97" t="s">
        <v>739</v>
      </c>
      <c r="D554" s="5">
        <v>40</v>
      </c>
      <c r="E554" s="4">
        <v>42</v>
      </c>
      <c r="F554" s="3" t="s">
        <v>1</v>
      </c>
      <c r="G554" s="3" t="s">
        <v>645</v>
      </c>
      <c r="H554" s="3" t="s">
        <v>646</v>
      </c>
      <c r="I554" s="3" t="s">
        <v>2</v>
      </c>
      <c r="J554" s="3" t="s">
        <v>648</v>
      </c>
      <c r="K554" s="5" t="s">
        <v>651</v>
      </c>
      <c r="L554" s="5"/>
      <c r="M554" s="5"/>
      <c r="N554" s="5"/>
      <c r="O554" s="5"/>
      <c r="P554" s="5"/>
      <c r="Q554" s="5"/>
      <c r="R554" s="5"/>
      <c r="S554" s="65"/>
      <c r="T554" s="65"/>
      <c r="V554" s="169">
        <f t="shared" si="16"/>
        <v>0</v>
      </c>
    </row>
    <row r="555" spans="1:22" ht="15" customHeight="1" x14ac:dyDescent="0.25">
      <c r="A555" s="262" t="s">
        <v>1675</v>
      </c>
      <c r="B555" s="97" t="s">
        <v>643</v>
      </c>
      <c r="C555" s="97" t="s">
        <v>798</v>
      </c>
      <c r="D555" s="5">
        <v>32</v>
      </c>
      <c r="E555" s="4">
        <v>30</v>
      </c>
      <c r="F555" s="3" t="s">
        <v>1</v>
      </c>
      <c r="G555" s="3" t="s">
        <v>645</v>
      </c>
      <c r="H555" s="3" t="s">
        <v>799</v>
      </c>
      <c r="I555" s="3" t="s">
        <v>2</v>
      </c>
      <c r="J555" s="3" t="s">
        <v>648</v>
      </c>
      <c r="K555" s="5" t="s">
        <v>651</v>
      </c>
      <c r="L555" s="5"/>
      <c r="M555" s="5"/>
      <c r="N555" s="5"/>
      <c r="O555" s="5"/>
      <c r="P555" s="5"/>
      <c r="Q555" s="5"/>
      <c r="R555" s="5"/>
      <c r="S555" s="65"/>
      <c r="T555" s="65"/>
      <c r="V555" s="169">
        <f t="shared" si="16"/>
        <v>0</v>
      </c>
    </row>
    <row r="556" spans="1:22" ht="15" customHeight="1" x14ac:dyDescent="0.25">
      <c r="A556" s="262" t="s">
        <v>1676</v>
      </c>
      <c r="B556" s="97" t="s">
        <v>643</v>
      </c>
      <c r="C556" s="97" t="s">
        <v>696</v>
      </c>
      <c r="D556" s="5">
        <v>25</v>
      </c>
      <c r="E556" s="4">
        <v>6</v>
      </c>
      <c r="F556" s="3" t="s">
        <v>1</v>
      </c>
      <c r="G556" s="3" t="s">
        <v>645</v>
      </c>
      <c r="H556" s="3" t="s">
        <v>646</v>
      </c>
      <c r="I556" s="3" t="s">
        <v>2</v>
      </c>
      <c r="J556" s="3" t="s">
        <v>648</v>
      </c>
      <c r="K556" s="5" t="s">
        <v>651</v>
      </c>
      <c r="L556" s="5"/>
      <c r="M556" s="5"/>
      <c r="N556" s="5"/>
      <c r="O556" s="5"/>
      <c r="P556" s="5"/>
      <c r="Q556" s="5"/>
      <c r="R556" s="5"/>
      <c r="S556" s="65"/>
      <c r="T556" s="65"/>
      <c r="V556" s="169">
        <f t="shared" si="16"/>
        <v>0</v>
      </c>
    </row>
    <row r="557" spans="1:22" ht="15" customHeight="1" x14ac:dyDescent="0.25">
      <c r="A557" s="256"/>
      <c r="B557" s="302" t="s">
        <v>656</v>
      </c>
      <c r="C557" s="302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6"/>
      <c r="T557" s="126"/>
      <c r="V557" s="176"/>
    </row>
    <row r="558" spans="1:22" ht="15" customHeight="1" x14ac:dyDescent="0.25">
      <c r="A558" s="262" t="s">
        <v>1677</v>
      </c>
      <c r="B558" s="97" t="s">
        <v>84</v>
      </c>
      <c r="C558" s="97" t="s">
        <v>684</v>
      </c>
      <c r="D558" s="5">
        <v>200</v>
      </c>
      <c r="E558" s="4">
        <v>7</v>
      </c>
      <c r="F558" s="3" t="s">
        <v>658</v>
      </c>
      <c r="G558" s="3" t="s">
        <v>645</v>
      </c>
      <c r="H558" s="3" t="s">
        <v>646</v>
      </c>
      <c r="I558" s="3" t="s">
        <v>2</v>
      </c>
      <c r="J558" s="3" t="s">
        <v>648</v>
      </c>
      <c r="K558" s="5" t="s">
        <v>651</v>
      </c>
      <c r="L558" s="5"/>
      <c r="M558" s="5"/>
      <c r="N558" s="5"/>
      <c r="O558" s="5"/>
      <c r="P558" s="5"/>
      <c r="Q558" s="5"/>
      <c r="R558" s="5"/>
      <c r="S558" s="65"/>
      <c r="T558" s="65"/>
      <c r="V558" s="169">
        <f t="shared" ref="V558:V565" si="17">SUM(S558:T558)</f>
        <v>0</v>
      </c>
    </row>
    <row r="559" spans="1:22" ht="15" customHeight="1" x14ac:dyDescent="0.25">
      <c r="A559" s="262" t="s">
        <v>1678</v>
      </c>
      <c r="B559" s="97" t="s">
        <v>84</v>
      </c>
      <c r="C559" s="97" t="s">
        <v>657</v>
      </c>
      <c r="D559" s="5">
        <v>150</v>
      </c>
      <c r="E559" s="4">
        <v>25</v>
      </c>
      <c r="F559" s="3" t="s">
        <v>658</v>
      </c>
      <c r="G559" s="3" t="s">
        <v>645</v>
      </c>
      <c r="H559" s="3" t="s">
        <v>646</v>
      </c>
      <c r="I559" s="3" t="s">
        <v>2</v>
      </c>
      <c r="J559" s="3" t="s">
        <v>648</v>
      </c>
      <c r="K559" s="5" t="s">
        <v>651</v>
      </c>
      <c r="L559" s="5"/>
      <c r="M559" s="5"/>
      <c r="N559" s="5"/>
      <c r="O559" s="5"/>
      <c r="P559" s="5"/>
      <c r="Q559" s="5"/>
      <c r="R559" s="5"/>
      <c r="S559" s="65"/>
      <c r="T559" s="65"/>
      <c r="V559" s="169">
        <f t="shared" si="17"/>
        <v>0</v>
      </c>
    </row>
    <row r="560" spans="1:22" ht="15" customHeight="1" x14ac:dyDescent="0.25">
      <c r="A560" s="262" t="s">
        <v>1679</v>
      </c>
      <c r="B560" s="97" t="s">
        <v>84</v>
      </c>
      <c r="C560" s="97" t="s">
        <v>700</v>
      </c>
      <c r="D560" s="5">
        <v>100</v>
      </c>
      <c r="E560" s="4">
        <v>15</v>
      </c>
      <c r="F560" s="3" t="s">
        <v>658</v>
      </c>
      <c r="G560" s="3" t="s">
        <v>645</v>
      </c>
      <c r="H560" s="3" t="s">
        <v>646</v>
      </c>
      <c r="I560" s="3" t="s">
        <v>2</v>
      </c>
      <c r="J560" s="3" t="s">
        <v>648</v>
      </c>
      <c r="K560" s="5" t="s">
        <v>651</v>
      </c>
      <c r="L560" s="5"/>
      <c r="M560" s="5"/>
      <c r="N560" s="5"/>
      <c r="O560" s="5"/>
      <c r="P560" s="5"/>
      <c r="Q560" s="5"/>
      <c r="R560" s="5"/>
      <c r="S560" s="65"/>
      <c r="T560" s="65"/>
      <c r="V560" s="169">
        <f t="shared" si="17"/>
        <v>0</v>
      </c>
    </row>
    <row r="561" spans="1:22" ht="15" customHeight="1" x14ac:dyDescent="0.25">
      <c r="A561" s="262" t="s">
        <v>1680</v>
      </c>
      <c r="B561" s="97" t="s">
        <v>84</v>
      </c>
      <c r="C561" s="97" t="s">
        <v>701</v>
      </c>
      <c r="D561" s="5">
        <v>80</v>
      </c>
      <c r="E561" s="4">
        <v>10</v>
      </c>
      <c r="F561" s="3" t="s">
        <v>658</v>
      </c>
      <c r="G561" s="3" t="s">
        <v>645</v>
      </c>
      <c r="H561" s="3" t="s">
        <v>646</v>
      </c>
      <c r="I561" s="3" t="s">
        <v>2</v>
      </c>
      <c r="J561" s="3" t="s">
        <v>648</v>
      </c>
      <c r="K561" s="5" t="s">
        <v>651</v>
      </c>
      <c r="L561" s="5"/>
      <c r="M561" s="5"/>
      <c r="N561" s="5"/>
      <c r="O561" s="5"/>
      <c r="P561" s="5"/>
      <c r="Q561" s="5"/>
      <c r="R561" s="5"/>
      <c r="S561" s="65"/>
      <c r="T561" s="65"/>
      <c r="V561" s="169">
        <f t="shared" si="17"/>
        <v>0</v>
      </c>
    </row>
    <row r="562" spans="1:22" ht="15" customHeight="1" x14ac:dyDescent="0.25">
      <c r="A562" s="262" t="s">
        <v>1681</v>
      </c>
      <c r="B562" s="97" t="s">
        <v>84</v>
      </c>
      <c r="C562" s="97" t="s">
        <v>728</v>
      </c>
      <c r="D562" s="5">
        <v>65</v>
      </c>
      <c r="E562" s="4">
        <v>10</v>
      </c>
      <c r="F562" s="3" t="s">
        <v>658</v>
      </c>
      <c r="G562" s="3" t="s">
        <v>645</v>
      </c>
      <c r="H562" s="3" t="s">
        <v>646</v>
      </c>
      <c r="I562" s="3" t="s">
        <v>2</v>
      </c>
      <c r="J562" s="3" t="s">
        <v>648</v>
      </c>
      <c r="K562" s="5" t="s">
        <v>651</v>
      </c>
      <c r="L562" s="5"/>
      <c r="M562" s="5"/>
      <c r="N562" s="5"/>
      <c r="O562" s="5"/>
      <c r="P562" s="5"/>
      <c r="Q562" s="5"/>
      <c r="R562" s="5"/>
      <c r="S562" s="65"/>
      <c r="T562" s="65"/>
      <c r="V562" s="169">
        <f t="shared" si="17"/>
        <v>0</v>
      </c>
    </row>
    <row r="563" spans="1:22" ht="15" customHeight="1" x14ac:dyDescent="0.25">
      <c r="A563" s="262" t="s">
        <v>1682</v>
      </c>
      <c r="B563" s="97" t="s">
        <v>84</v>
      </c>
      <c r="C563" s="97" t="s">
        <v>740</v>
      </c>
      <c r="D563" s="5">
        <v>40</v>
      </c>
      <c r="E563" s="4">
        <v>15</v>
      </c>
      <c r="F563" s="3" t="s">
        <v>658</v>
      </c>
      <c r="G563" s="3" t="s">
        <v>645</v>
      </c>
      <c r="H563" s="3" t="s">
        <v>646</v>
      </c>
      <c r="I563" s="3" t="s">
        <v>2</v>
      </c>
      <c r="J563" s="3" t="s">
        <v>648</v>
      </c>
      <c r="K563" s="5" t="s">
        <v>651</v>
      </c>
      <c r="L563" s="5"/>
      <c r="M563" s="5"/>
      <c r="N563" s="5"/>
      <c r="O563" s="5"/>
      <c r="P563" s="5"/>
      <c r="Q563" s="5"/>
      <c r="R563" s="5"/>
      <c r="S563" s="65"/>
      <c r="T563" s="65"/>
      <c r="V563" s="169">
        <f t="shared" si="17"/>
        <v>0</v>
      </c>
    </row>
    <row r="564" spans="1:22" ht="15" customHeight="1" x14ac:dyDescent="0.25">
      <c r="A564" s="262" t="s">
        <v>1683</v>
      </c>
      <c r="B564" s="97" t="s">
        <v>84</v>
      </c>
      <c r="C564" s="97" t="s">
        <v>750</v>
      </c>
      <c r="D564" s="5">
        <v>32</v>
      </c>
      <c r="E564" s="4">
        <v>4</v>
      </c>
      <c r="F564" s="3" t="s">
        <v>658</v>
      </c>
      <c r="G564" s="3" t="s">
        <v>645</v>
      </c>
      <c r="H564" s="3" t="s">
        <v>799</v>
      </c>
      <c r="I564" s="3" t="s">
        <v>2</v>
      </c>
      <c r="J564" s="3" t="s">
        <v>648</v>
      </c>
      <c r="K564" s="5" t="s">
        <v>651</v>
      </c>
      <c r="L564" s="5"/>
      <c r="M564" s="5"/>
      <c r="N564" s="5"/>
      <c r="O564" s="5"/>
      <c r="P564" s="5"/>
      <c r="Q564" s="5"/>
      <c r="R564" s="5"/>
      <c r="S564" s="65"/>
      <c r="T564" s="65"/>
      <c r="V564" s="169">
        <f t="shared" si="17"/>
        <v>0</v>
      </c>
    </row>
    <row r="565" spans="1:22" ht="15" customHeight="1" x14ac:dyDescent="0.25">
      <c r="A565" s="262" t="s">
        <v>1684</v>
      </c>
      <c r="B565" s="97" t="s">
        <v>84</v>
      </c>
      <c r="C565" s="97" t="s">
        <v>702</v>
      </c>
      <c r="D565" s="5">
        <v>25</v>
      </c>
      <c r="E565" s="4">
        <v>6</v>
      </c>
      <c r="F565" s="3" t="s">
        <v>658</v>
      </c>
      <c r="G565" s="3" t="s">
        <v>645</v>
      </c>
      <c r="H565" s="3" t="s">
        <v>646</v>
      </c>
      <c r="I565" s="3" t="s">
        <v>2</v>
      </c>
      <c r="J565" s="3" t="s">
        <v>648</v>
      </c>
      <c r="K565" s="5" t="s">
        <v>651</v>
      </c>
      <c r="L565" s="5"/>
      <c r="M565" s="5"/>
      <c r="N565" s="5"/>
      <c r="O565" s="5"/>
      <c r="P565" s="5"/>
      <c r="Q565" s="5"/>
      <c r="R565" s="5"/>
      <c r="S565" s="65"/>
      <c r="T565" s="65"/>
      <c r="V565" s="169">
        <f t="shared" si="17"/>
        <v>0</v>
      </c>
    </row>
    <row r="566" spans="1:22" ht="15" customHeight="1" x14ac:dyDescent="0.25">
      <c r="A566" s="256"/>
      <c r="B566" s="302" t="s">
        <v>662</v>
      </c>
      <c r="C566" s="302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6"/>
      <c r="T566" s="126"/>
      <c r="V566" s="176"/>
    </row>
    <row r="567" spans="1:22" ht="15" customHeight="1" x14ac:dyDescent="0.25">
      <c r="A567" s="262" t="s">
        <v>1685</v>
      </c>
      <c r="B567" s="97" t="s">
        <v>663</v>
      </c>
      <c r="C567" s="97" t="s">
        <v>685</v>
      </c>
      <c r="D567" s="3" t="s">
        <v>686</v>
      </c>
      <c r="E567" s="4">
        <v>1</v>
      </c>
      <c r="F567" s="3" t="s">
        <v>658</v>
      </c>
      <c r="G567" s="3" t="s">
        <v>645</v>
      </c>
      <c r="H567" s="3" t="s">
        <v>646</v>
      </c>
      <c r="I567" s="3" t="s">
        <v>2</v>
      </c>
      <c r="J567" s="3" t="s">
        <v>648</v>
      </c>
      <c r="K567" s="5" t="s">
        <v>651</v>
      </c>
      <c r="L567" s="5"/>
      <c r="M567" s="5"/>
      <c r="N567" s="5"/>
      <c r="O567" s="5"/>
      <c r="P567" s="5"/>
      <c r="Q567" s="5"/>
      <c r="R567" s="5"/>
      <c r="S567" s="65"/>
      <c r="T567" s="65"/>
      <c r="V567" s="169">
        <f>SUM(S567:T567)</f>
        <v>0</v>
      </c>
    </row>
    <row r="568" spans="1:22" ht="15" customHeight="1" x14ac:dyDescent="0.25">
      <c r="A568" s="262" t="s">
        <v>1686</v>
      </c>
      <c r="B568" s="97" t="s">
        <v>663</v>
      </c>
      <c r="C568" s="97" t="s">
        <v>664</v>
      </c>
      <c r="D568" s="3" t="s">
        <v>665</v>
      </c>
      <c r="E568" s="4">
        <v>1</v>
      </c>
      <c r="F568" s="3" t="s">
        <v>658</v>
      </c>
      <c r="G568" s="3" t="s">
        <v>645</v>
      </c>
      <c r="H568" s="3" t="s">
        <v>646</v>
      </c>
      <c r="I568" s="3" t="s">
        <v>2</v>
      </c>
      <c r="J568" s="3" t="s">
        <v>648</v>
      </c>
      <c r="K568" s="5" t="s">
        <v>651</v>
      </c>
      <c r="L568" s="5"/>
      <c r="M568" s="5"/>
      <c r="N568" s="5"/>
      <c r="O568" s="5"/>
      <c r="P568" s="5"/>
      <c r="Q568" s="5"/>
      <c r="R568" s="5"/>
      <c r="S568" s="65"/>
      <c r="T568" s="65"/>
      <c r="V568" s="169">
        <f>SUM(S568:T568)</f>
        <v>0</v>
      </c>
    </row>
    <row r="569" spans="1:22" ht="15" customHeight="1" x14ac:dyDescent="0.25">
      <c r="A569" s="262" t="s">
        <v>1687</v>
      </c>
      <c r="B569" s="97" t="s">
        <v>663</v>
      </c>
      <c r="C569" s="97" t="s">
        <v>708</v>
      </c>
      <c r="D569" s="3" t="s">
        <v>709</v>
      </c>
      <c r="E569" s="4">
        <v>2</v>
      </c>
      <c r="F569" s="3" t="s">
        <v>658</v>
      </c>
      <c r="G569" s="3" t="s">
        <v>645</v>
      </c>
      <c r="H569" s="3" t="s">
        <v>646</v>
      </c>
      <c r="I569" s="3" t="s">
        <v>2</v>
      </c>
      <c r="J569" s="3" t="s">
        <v>648</v>
      </c>
      <c r="K569" s="5" t="s">
        <v>651</v>
      </c>
      <c r="L569" s="5"/>
      <c r="M569" s="5"/>
      <c r="N569" s="5"/>
      <c r="O569" s="5"/>
      <c r="P569" s="5"/>
      <c r="Q569" s="5"/>
      <c r="R569" s="5"/>
      <c r="S569" s="65"/>
      <c r="T569" s="65"/>
      <c r="V569" s="169">
        <f>SUM(S569:T569)</f>
        <v>0</v>
      </c>
    </row>
    <row r="570" spans="1:22" ht="15" customHeight="1" x14ac:dyDescent="0.25">
      <c r="A570" s="262" t="s">
        <v>1688</v>
      </c>
      <c r="B570" s="97" t="s">
        <v>663</v>
      </c>
      <c r="C570" s="97" t="s">
        <v>800</v>
      </c>
      <c r="D570" s="3" t="s">
        <v>743</v>
      </c>
      <c r="E570" s="4">
        <v>2</v>
      </c>
      <c r="F570" s="3" t="s">
        <v>658</v>
      </c>
      <c r="G570" s="3" t="s">
        <v>645</v>
      </c>
      <c r="H570" s="3" t="s">
        <v>646</v>
      </c>
      <c r="I570" s="3" t="s">
        <v>2</v>
      </c>
      <c r="J570" s="3" t="s">
        <v>648</v>
      </c>
      <c r="K570" s="5" t="s">
        <v>651</v>
      </c>
      <c r="L570" s="5"/>
      <c r="M570" s="5"/>
      <c r="N570" s="5"/>
      <c r="O570" s="5"/>
      <c r="P570" s="5"/>
      <c r="Q570" s="5"/>
      <c r="R570" s="5"/>
      <c r="S570" s="65"/>
      <c r="T570" s="65"/>
      <c r="V570" s="169">
        <f>SUM(S570:T570)</f>
        <v>0</v>
      </c>
    </row>
    <row r="571" spans="1:22" ht="15" customHeight="1" x14ac:dyDescent="0.25">
      <c r="A571" s="262" t="s">
        <v>1689</v>
      </c>
      <c r="B571" s="97" t="s">
        <v>663</v>
      </c>
      <c r="C571" s="97" t="s">
        <v>801</v>
      </c>
      <c r="D571" s="3" t="s">
        <v>802</v>
      </c>
      <c r="E571" s="4">
        <v>2</v>
      </c>
      <c r="F571" s="3" t="s">
        <v>658</v>
      </c>
      <c r="G571" s="3" t="s">
        <v>645</v>
      </c>
      <c r="H571" s="3" t="s">
        <v>646</v>
      </c>
      <c r="I571" s="3" t="s">
        <v>2</v>
      </c>
      <c r="J571" s="3" t="s">
        <v>648</v>
      </c>
      <c r="K571" s="5" t="s">
        <v>651</v>
      </c>
      <c r="L571" s="5"/>
      <c r="M571" s="5"/>
      <c r="N571" s="5"/>
      <c r="O571" s="5"/>
      <c r="P571" s="5"/>
      <c r="Q571" s="5"/>
      <c r="R571" s="5"/>
      <c r="S571" s="65"/>
      <c r="T571" s="65"/>
      <c r="V571" s="169">
        <f>SUM(S571:T571)</f>
        <v>0</v>
      </c>
    </row>
    <row r="572" spans="1:22" ht="15" customHeight="1" x14ac:dyDescent="0.25">
      <c r="A572" s="256"/>
      <c r="B572" s="302" t="s">
        <v>788</v>
      </c>
      <c r="C572" s="302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6"/>
      <c r="T572" s="126"/>
      <c r="V572" s="176"/>
    </row>
    <row r="573" spans="1:22" ht="15" customHeight="1" x14ac:dyDescent="0.25">
      <c r="A573" s="262" t="s">
        <v>1690</v>
      </c>
      <c r="B573" s="97" t="s">
        <v>713</v>
      </c>
      <c r="C573" s="97" t="s">
        <v>803</v>
      </c>
      <c r="D573" s="5">
        <v>40</v>
      </c>
      <c r="E573" s="4">
        <v>2</v>
      </c>
      <c r="F573" s="3" t="s">
        <v>658</v>
      </c>
      <c r="G573" s="3" t="s">
        <v>645</v>
      </c>
      <c r="H573" s="3" t="s">
        <v>799</v>
      </c>
      <c r="I573" s="3" t="s">
        <v>2</v>
      </c>
      <c r="J573" s="3" t="s">
        <v>648</v>
      </c>
      <c r="K573" s="5" t="s">
        <v>651</v>
      </c>
      <c r="L573" s="5"/>
      <c r="M573" s="5"/>
      <c r="N573" s="5"/>
      <c r="O573" s="5"/>
      <c r="P573" s="5"/>
      <c r="Q573" s="5"/>
      <c r="R573" s="5"/>
      <c r="S573" s="65"/>
      <c r="T573" s="65"/>
      <c r="V573" s="169">
        <f>SUM(S573:T573)</f>
        <v>0</v>
      </c>
    </row>
    <row r="574" spans="1:22" ht="15" customHeight="1" x14ac:dyDescent="0.25">
      <c r="A574" s="262" t="s">
        <v>1691</v>
      </c>
      <c r="B574" s="97" t="s">
        <v>713</v>
      </c>
      <c r="C574" s="97" t="s">
        <v>804</v>
      </c>
      <c r="D574" s="5">
        <v>32</v>
      </c>
      <c r="E574" s="4">
        <v>2</v>
      </c>
      <c r="F574" s="3" t="s">
        <v>658</v>
      </c>
      <c r="G574" s="3" t="s">
        <v>645</v>
      </c>
      <c r="H574" s="3" t="s">
        <v>799</v>
      </c>
      <c r="I574" s="3" t="s">
        <v>2</v>
      </c>
      <c r="J574" s="3" t="s">
        <v>648</v>
      </c>
      <c r="K574" s="5" t="s">
        <v>651</v>
      </c>
      <c r="L574" s="5"/>
      <c r="M574" s="5"/>
      <c r="N574" s="5"/>
      <c r="O574" s="5"/>
      <c r="P574" s="5"/>
      <c r="Q574" s="5"/>
      <c r="R574" s="5"/>
      <c r="S574" s="65"/>
      <c r="T574" s="65"/>
      <c r="V574" s="169">
        <f>SUM(S574:T574)</f>
        <v>0</v>
      </c>
    </row>
    <row r="575" spans="1:22" ht="15" customHeight="1" x14ac:dyDescent="0.25">
      <c r="A575" s="256"/>
      <c r="B575" s="302" t="s">
        <v>671</v>
      </c>
      <c r="C575" s="302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6"/>
      <c r="T575" s="126"/>
      <c r="V575" s="176"/>
    </row>
    <row r="576" spans="1:22" ht="15" customHeight="1" x14ac:dyDescent="0.25">
      <c r="A576" s="262" t="s">
        <v>1692</v>
      </c>
      <c r="B576" s="97" t="s">
        <v>671</v>
      </c>
      <c r="C576" s="97" t="s">
        <v>672</v>
      </c>
      <c r="D576" s="5">
        <v>150</v>
      </c>
      <c r="E576" s="4">
        <v>2</v>
      </c>
      <c r="F576" s="3" t="s">
        <v>658</v>
      </c>
      <c r="G576" s="3" t="s">
        <v>645</v>
      </c>
      <c r="H576" s="3" t="s">
        <v>646</v>
      </c>
      <c r="I576" s="3" t="s">
        <v>2</v>
      </c>
      <c r="J576" s="3" t="s">
        <v>648</v>
      </c>
      <c r="K576" s="5" t="s">
        <v>651</v>
      </c>
      <c r="L576" s="5"/>
      <c r="M576" s="5"/>
      <c r="N576" s="5"/>
      <c r="O576" s="5"/>
      <c r="P576" s="5"/>
      <c r="Q576" s="5"/>
      <c r="R576" s="5"/>
      <c r="S576" s="65"/>
      <c r="T576" s="65"/>
      <c r="V576" s="169">
        <f>SUM(S576:T576)</f>
        <v>0</v>
      </c>
    </row>
    <row r="577" spans="1:22" ht="15" customHeight="1" x14ac:dyDescent="0.25">
      <c r="A577" s="256"/>
      <c r="B577" s="302" t="s">
        <v>674</v>
      </c>
      <c r="C577" s="302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6"/>
      <c r="T577" s="126"/>
      <c r="V577" s="176"/>
    </row>
    <row r="578" spans="1:22" ht="15" customHeight="1" x14ac:dyDescent="0.25">
      <c r="A578" s="262" t="s">
        <v>1693</v>
      </c>
      <c r="B578" s="97" t="s">
        <v>675</v>
      </c>
      <c r="C578" s="97" t="s">
        <v>676</v>
      </c>
      <c r="D578" s="5">
        <v>150</v>
      </c>
      <c r="E578" s="4">
        <v>2</v>
      </c>
      <c r="F578" s="3" t="s">
        <v>658</v>
      </c>
      <c r="G578" s="3" t="s">
        <v>645</v>
      </c>
      <c r="H578" s="3" t="s">
        <v>646</v>
      </c>
      <c r="I578" s="3" t="s">
        <v>2</v>
      </c>
      <c r="J578" s="3" t="s">
        <v>648</v>
      </c>
      <c r="K578" s="5" t="s">
        <v>651</v>
      </c>
      <c r="L578" s="5"/>
      <c r="M578" s="5"/>
      <c r="N578" s="5"/>
      <c r="O578" s="5"/>
      <c r="P578" s="5"/>
      <c r="Q578" s="5"/>
      <c r="R578" s="5"/>
      <c r="S578" s="65"/>
      <c r="T578" s="65"/>
      <c r="V578" s="169">
        <f>SUM(S578:T578)</f>
        <v>0</v>
      </c>
    </row>
    <row r="579" spans="1:22" ht="15" customHeight="1" x14ac:dyDescent="0.25">
      <c r="A579" s="262" t="s">
        <v>1694</v>
      </c>
      <c r="B579" s="97" t="s">
        <v>675</v>
      </c>
      <c r="C579" s="97" t="s">
        <v>723</v>
      </c>
      <c r="D579" s="5">
        <v>80</v>
      </c>
      <c r="E579" s="4">
        <v>2</v>
      </c>
      <c r="F579" s="3" t="s">
        <v>658</v>
      </c>
      <c r="G579" s="3" t="s">
        <v>645</v>
      </c>
      <c r="H579" s="3" t="s">
        <v>646</v>
      </c>
      <c r="I579" s="3" t="s">
        <v>2</v>
      </c>
      <c r="J579" s="3" t="s">
        <v>648</v>
      </c>
      <c r="K579" s="5" t="s">
        <v>651</v>
      </c>
      <c r="L579" s="5"/>
      <c r="M579" s="5"/>
      <c r="N579" s="5"/>
      <c r="O579" s="5"/>
      <c r="P579" s="5"/>
      <c r="Q579" s="5"/>
      <c r="R579" s="5"/>
      <c r="S579" s="65"/>
      <c r="T579" s="65"/>
      <c r="V579" s="169">
        <f>SUM(S579:T579)</f>
        <v>0</v>
      </c>
    </row>
    <row r="580" spans="1:22" ht="15" customHeight="1" x14ac:dyDescent="0.25">
      <c r="A580" s="256"/>
      <c r="B580" s="302" t="s">
        <v>678</v>
      </c>
      <c r="C580" s="302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6"/>
      <c r="T580" s="126"/>
      <c r="V580" s="176"/>
    </row>
    <row r="581" spans="1:22" ht="15" customHeight="1" x14ac:dyDescent="0.25">
      <c r="A581" s="262" t="s">
        <v>1695</v>
      </c>
      <c r="B581" s="97" t="s">
        <v>675</v>
      </c>
      <c r="C581" s="97" t="s">
        <v>805</v>
      </c>
      <c r="D581" s="5">
        <v>250</v>
      </c>
      <c r="E581" s="4">
        <v>2</v>
      </c>
      <c r="F581" s="3" t="s">
        <v>658</v>
      </c>
      <c r="G581" s="3" t="s">
        <v>645</v>
      </c>
      <c r="H581" s="3" t="s">
        <v>646</v>
      </c>
      <c r="I581" s="3" t="s">
        <v>2</v>
      </c>
      <c r="J581" s="3" t="s">
        <v>648</v>
      </c>
      <c r="K581" s="5" t="s">
        <v>651</v>
      </c>
      <c r="L581" s="5"/>
      <c r="M581" s="5"/>
      <c r="N581" s="5"/>
      <c r="O581" s="5"/>
      <c r="P581" s="5"/>
      <c r="Q581" s="5"/>
      <c r="R581" s="5"/>
      <c r="S581" s="65"/>
      <c r="T581" s="65"/>
      <c r="V581" s="169">
        <f>SUM(S581:T581)</f>
        <v>0</v>
      </c>
    </row>
    <row r="582" spans="1:22" ht="15" customHeight="1" x14ac:dyDescent="0.25">
      <c r="A582" s="262" t="s">
        <v>1696</v>
      </c>
      <c r="B582" s="97" t="s">
        <v>675</v>
      </c>
      <c r="C582" s="97" t="s">
        <v>679</v>
      </c>
      <c r="D582" s="3" t="s">
        <v>665</v>
      </c>
      <c r="E582" s="4">
        <v>2</v>
      </c>
      <c r="F582" s="3" t="s">
        <v>658</v>
      </c>
      <c r="G582" s="3" t="s">
        <v>645</v>
      </c>
      <c r="H582" s="3" t="s">
        <v>646</v>
      </c>
      <c r="I582" s="3" t="s">
        <v>2</v>
      </c>
      <c r="J582" s="3" t="s">
        <v>648</v>
      </c>
      <c r="K582" s="5" t="s">
        <v>651</v>
      </c>
      <c r="L582" s="5"/>
      <c r="M582" s="5"/>
      <c r="N582" s="5"/>
      <c r="O582" s="5"/>
      <c r="P582" s="5"/>
      <c r="Q582" s="5"/>
      <c r="R582" s="5"/>
      <c r="S582" s="65"/>
      <c r="T582" s="65"/>
      <c r="V582" s="169">
        <f>SUM(S582:T582)</f>
        <v>0</v>
      </c>
    </row>
    <row r="583" spans="1:22" ht="15" customHeight="1" x14ac:dyDescent="0.25">
      <c r="A583" s="119"/>
      <c r="B583" s="119" t="s">
        <v>1042</v>
      </c>
      <c r="C583" s="119"/>
      <c r="D583" s="120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7"/>
      <c r="T583" s="127"/>
      <c r="V583" s="182"/>
    </row>
    <row r="584" spans="1:22" ht="15" customHeight="1" x14ac:dyDescent="0.25">
      <c r="A584" s="259" t="s">
        <v>1697</v>
      </c>
      <c r="B584" s="308" t="s">
        <v>1041</v>
      </c>
      <c r="C584" s="308"/>
      <c r="D584" s="7"/>
      <c r="E584" s="8">
        <v>1</v>
      </c>
      <c r="F584" s="7" t="s">
        <v>276</v>
      </c>
      <c r="G584" s="158" t="s">
        <v>1025</v>
      </c>
      <c r="H584" s="159"/>
      <c r="I584" s="159"/>
      <c r="S584" s="65"/>
      <c r="T584" s="65"/>
      <c r="V584" s="169">
        <f t="shared" ref="V584:V608" si="18">SUM(S584:T584)</f>
        <v>0</v>
      </c>
    </row>
    <row r="585" spans="1:22" ht="15" customHeight="1" x14ac:dyDescent="0.25">
      <c r="A585" s="259" t="s">
        <v>1698</v>
      </c>
      <c r="B585" s="308" t="s">
        <v>1027</v>
      </c>
      <c r="C585" s="308"/>
      <c r="D585" s="7"/>
      <c r="E585" s="8">
        <v>1</v>
      </c>
      <c r="F585" s="7" t="s">
        <v>276</v>
      </c>
      <c r="G585" s="158" t="s">
        <v>1025</v>
      </c>
      <c r="H585" s="7"/>
      <c r="I585" s="7"/>
      <c r="S585" s="65"/>
      <c r="T585" s="65"/>
      <c r="V585" s="169">
        <f t="shared" si="18"/>
        <v>0</v>
      </c>
    </row>
    <row r="586" spans="1:22" ht="15" customHeight="1" x14ac:dyDescent="0.25">
      <c r="A586" s="259" t="s">
        <v>1699</v>
      </c>
      <c r="B586" s="308" t="s">
        <v>1026</v>
      </c>
      <c r="C586" s="308"/>
      <c r="D586" s="7"/>
      <c r="E586" s="8">
        <v>1</v>
      </c>
      <c r="F586" s="7" t="s">
        <v>276</v>
      </c>
      <c r="G586" s="158" t="s">
        <v>1025</v>
      </c>
      <c r="H586" s="7"/>
      <c r="I586" s="7"/>
      <c r="S586" s="65"/>
      <c r="T586" s="65"/>
      <c r="V586" s="169">
        <f t="shared" si="18"/>
        <v>0</v>
      </c>
    </row>
    <row r="587" spans="1:22" ht="15" customHeight="1" x14ac:dyDescent="0.25">
      <c r="A587" s="259" t="s">
        <v>1700</v>
      </c>
      <c r="B587" s="308" t="s">
        <v>1024</v>
      </c>
      <c r="C587" s="308"/>
      <c r="D587" s="7"/>
      <c r="E587" s="8">
        <v>1</v>
      </c>
      <c r="F587" s="7" t="s">
        <v>276</v>
      </c>
      <c r="G587" s="158"/>
      <c r="H587" s="7"/>
      <c r="I587" s="7"/>
      <c r="S587" s="65"/>
      <c r="T587" s="65"/>
      <c r="V587" s="169">
        <f t="shared" si="18"/>
        <v>0</v>
      </c>
    </row>
    <row r="588" spans="1:22" ht="15" customHeight="1" x14ac:dyDescent="0.25">
      <c r="A588" s="259" t="s">
        <v>1701</v>
      </c>
      <c r="B588" s="308" t="s">
        <v>1023</v>
      </c>
      <c r="C588" s="308"/>
      <c r="D588" s="7"/>
      <c r="E588" s="8">
        <v>36</v>
      </c>
      <c r="F588" s="7" t="s">
        <v>1</v>
      </c>
      <c r="G588" s="158" t="s">
        <v>1039</v>
      </c>
      <c r="H588" s="159"/>
      <c r="I588" s="159"/>
      <c r="S588" s="65"/>
      <c r="T588" s="65"/>
      <c r="V588" s="169">
        <f t="shared" si="18"/>
        <v>0</v>
      </c>
    </row>
    <row r="589" spans="1:22" ht="15" customHeight="1" x14ac:dyDescent="0.25">
      <c r="A589" s="259" t="s">
        <v>1702</v>
      </c>
      <c r="B589" s="308" t="s">
        <v>1022</v>
      </c>
      <c r="C589" s="308"/>
      <c r="D589" s="7"/>
      <c r="E589" s="8">
        <v>24</v>
      </c>
      <c r="F589" s="7" t="s">
        <v>1</v>
      </c>
      <c r="G589" s="158" t="s">
        <v>1039</v>
      </c>
      <c r="H589" s="159"/>
      <c r="I589" s="159"/>
      <c r="S589" s="65"/>
      <c r="T589" s="65"/>
      <c r="V589" s="169">
        <f t="shared" si="18"/>
        <v>0</v>
      </c>
    </row>
    <row r="590" spans="1:22" ht="15" customHeight="1" x14ac:dyDescent="0.25">
      <c r="A590" s="259" t="s">
        <v>1703</v>
      </c>
      <c r="B590" s="308" t="s">
        <v>1036</v>
      </c>
      <c r="C590" s="308"/>
      <c r="D590" s="7"/>
      <c r="E590" s="8">
        <v>20</v>
      </c>
      <c r="F590" s="7" t="s">
        <v>1</v>
      </c>
      <c r="G590" s="158" t="s">
        <v>1039</v>
      </c>
      <c r="H590" s="7"/>
      <c r="I590" s="7"/>
      <c r="S590" s="65"/>
      <c r="T590" s="65"/>
      <c r="V590" s="169">
        <f t="shared" si="18"/>
        <v>0</v>
      </c>
    </row>
    <row r="591" spans="1:22" ht="15" customHeight="1" x14ac:dyDescent="0.25">
      <c r="A591" s="259" t="s">
        <v>1704</v>
      </c>
      <c r="B591" s="308" t="s">
        <v>1021</v>
      </c>
      <c r="C591" s="308"/>
      <c r="D591" s="7"/>
      <c r="E591" s="8">
        <v>12</v>
      </c>
      <c r="F591" s="7" t="s">
        <v>1</v>
      </c>
      <c r="G591" s="158" t="s">
        <v>1039</v>
      </c>
      <c r="H591" s="7"/>
      <c r="I591" s="7"/>
      <c r="S591" s="65"/>
      <c r="T591" s="65"/>
      <c r="V591" s="169">
        <f t="shared" si="18"/>
        <v>0</v>
      </c>
    </row>
    <row r="592" spans="1:22" ht="15" customHeight="1" x14ac:dyDescent="0.25">
      <c r="A592" s="259" t="s">
        <v>1705</v>
      </c>
      <c r="B592" s="308" t="s">
        <v>1020</v>
      </c>
      <c r="C592" s="308"/>
      <c r="D592" s="7"/>
      <c r="E592" s="8">
        <v>8</v>
      </c>
      <c r="F592" s="7" t="s">
        <v>276</v>
      </c>
      <c r="G592" s="158"/>
      <c r="H592" s="7"/>
      <c r="I592" s="7"/>
      <c r="S592" s="65"/>
      <c r="T592" s="65"/>
      <c r="V592" s="169">
        <f t="shared" si="18"/>
        <v>0</v>
      </c>
    </row>
    <row r="593" spans="1:22" ht="15" customHeight="1" x14ac:dyDescent="0.25">
      <c r="A593" s="259" t="s">
        <v>1706</v>
      </c>
      <c r="B593" s="308" t="s">
        <v>1016</v>
      </c>
      <c r="C593" s="308"/>
      <c r="D593" s="7"/>
      <c r="E593" s="8">
        <v>36</v>
      </c>
      <c r="F593" s="7" t="s">
        <v>1</v>
      </c>
      <c r="G593" s="158"/>
      <c r="H593" s="7"/>
      <c r="I593" s="7"/>
      <c r="S593" s="65"/>
      <c r="T593" s="65"/>
      <c r="V593" s="169">
        <f t="shared" si="18"/>
        <v>0</v>
      </c>
    </row>
    <row r="594" spans="1:22" ht="15" customHeight="1" x14ac:dyDescent="0.25">
      <c r="A594" s="259" t="s">
        <v>1707</v>
      </c>
      <c r="B594" s="308" t="s">
        <v>1015</v>
      </c>
      <c r="C594" s="308"/>
      <c r="D594" s="7"/>
      <c r="E594" s="8">
        <v>1</v>
      </c>
      <c r="F594" s="7" t="s">
        <v>276</v>
      </c>
      <c r="G594" s="158"/>
      <c r="S594" s="65"/>
      <c r="T594" s="65"/>
      <c r="V594" s="169">
        <f t="shared" si="18"/>
        <v>0</v>
      </c>
    </row>
    <row r="595" spans="1:22" ht="15" customHeight="1" x14ac:dyDescent="0.25">
      <c r="A595" s="259" t="s">
        <v>1708</v>
      </c>
      <c r="B595" s="308" t="s">
        <v>1014</v>
      </c>
      <c r="C595" s="308"/>
      <c r="D595" s="7"/>
      <c r="E595" s="8">
        <v>18</v>
      </c>
      <c r="F595" s="7" t="s">
        <v>1</v>
      </c>
      <c r="G595" s="158"/>
      <c r="S595" s="65"/>
      <c r="T595" s="65"/>
      <c r="V595" s="169">
        <f t="shared" si="18"/>
        <v>0</v>
      </c>
    </row>
    <row r="596" spans="1:22" ht="15" customHeight="1" x14ac:dyDescent="0.25">
      <c r="A596" s="259" t="s">
        <v>1709</v>
      </c>
      <c r="B596" s="308" t="s">
        <v>1013</v>
      </c>
      <c r="C596" s="308"/>
      <c r="D596" s="7"/>
      <c r="E596" s="8">
        <v>30</v>
      </c>
      <c r="F596" s="7" t="s">
        <v>1</v>
      </c>
      <c r="G596" s="158"/>
      <c r="S596" s="65"/>
      <c r="T596" s="65"/>
      <c r="V596" s="169">
        <f t="shared" si="18"/>
        <v>0</v>
      </c>
    </row>
    <row r="597" spans="1:22" ht="15" customHeight="1" x14ac:dyDescent="0.25">
      <c r="A597" s="259" t="s">
        <v>1710</v>
      </c>
      <c r="B597" s="308" t="s">
        <v>1051</v>
      </c>
      <c r="C597" s="308"/>
      <c r="D597" s="7"/>
      <c r="E597" s="8">
        <v>1</v>
      </c>
      <c r="F597" s="7" t="s">
        <v>276</v>
      </c>
      <c r="G597" s="158"/>
      <c r="S597" s="65"/>
      <c r="T597" s="65"/>
      <c r="V597" s="169">
        <f t="shared" si="18"/>
        <v>0</v>
      </c>
    </row>
    <row r="598" spans="1:22" ht="15" customHeight="1" x14ac:dyDescent="0.25">
      <c r="A598" s="259" t="s">
        <v>1711</v>
      </c>
      <c r="B598" s="308" t="s">
        <v>1011</v>
      </c>
      <c r="C598" s="308"/>
      <c r="D598" s="7"/>
      <c r="E598" s="8">
        <v>1</v>
      </c>
      <c r="F598" s="7" t="s">
        <v>276</v>
      </c>
      <c r="G598" s="158"/>
      <c r="S598" s="65"/>
      <c r="T598" s="65"/>
      <c r="V598" s="169">
        <f t="shared" si="18"/>
        <v>0</v>
      </c>
    </row>
    <row r="599" spans="1:22" ht="15" customHeight="1" x14ac:dyDescent="0.25">
      <c r="A599" s="259" t="s">
        <v>1712</v>
      </c>
      <c r="B599" s="308" t="s">
        <v>1010</v>
      </c>
      <c r="C599" s="308"/>
      <c r="D599" s="7"/>
      <c r="E599" s="8">
        <v>1</v>
      </c>
      <c r="F599" s="7" t="s">
        <v>276</v>
      </c>
      <c r="G599" s="158"/>
      <c r="S599" s="65"/>
      <c r="T599" s="65"/>
      <c r="V599" s="169">
        <f t="shared" si="18"/>
        <v>0</v>
      </c>
    </row>
    <row r="600" spans="1:22" ht="15" customHeight="1" x14ac:dyDescent="0.25">
      <c r="A600" s="259" t="s">
        <v>1713</v>
      </c>
      <c r="B600" s="308" t="s">
        <v>1009</v>
      </c>
      <c r="C600" s="308"/>
      <c r="D600" s="7"/>
      <c r="E600" s="8">
        <v>1</v>
      </c>
      <c r="F600" s="7" t="s">
        <v>276</v>
      </c>
      <c r="G600" s="158"/>
      <c r="S600" s="65"/>
      <c r="T600" s="65"/>
      <c r="V600" s="169">
        <f t="shared" si="18"/>
        <v>0</v>
      </c>
    </row>
    <row r="601" spans="1:22" ht="15" customHeight="1" x14ac:dyDescent="0.25">
      <c r="A601" s="259" t="s">
        <v>1714</v>
      </c>
      <c r="B601" s="308" t="s">
        <v>1008</v>
      </c>
      <c r="C601" s="308"/>
      <c r="D601" s="7"/>
      <c r="E601" s="8">
        <v>1</v>
      </c>
      <c r="F601" s="7" t="s">
        <v>276</v>
      </c>
      <c r="G601" s="158"/>
      <c r="S601" s="65"/>
      <c r="T601" s="65"/>
      <c r="V601" s="169">
        <f t="shared" si="18"/>
        <v>0</v>
      </c>
    </row>
    <row r="602" spans="1:22" ht="15" customHeight="1" x14ac:dyDescent="0.25">
      <c r="A602" s="157" t="s">
        <v>1715</v>
      </c>
      <c r="B602" s="308" t="s">
        <v>1050</v>
      </c>
      <c r="C602" s="308"/>
      <c r="D602" s="7"/>
      <c r="E602" s="8">
        <v>1</v>
      </c>
      <c r="F602" s="7" t="s">
        <v>276</v>
      </c>
      <c r="G602" s="158"/>
      <c r="S602" s="65"/>
      <c r="T602" s="65"/>
      <c r="V602" s="169">
        <f t="shared" si="18"/>
        <v>0</v>
      </c>
    </row>
    <row r="603" spans="1:22" ht="15" customHeight="1" x14ac:dyDescent="0.25">
      <c r="A603" s="268" t="s">
        <v>1716</v>
      </c>
      <c r="B603" s="309" t="s">
        <v>1006</v>
      </c>
      <c r="C603" s="309"/>
      <c r="D603" s="269"/>
      <c r="E603" s="270">
        <v>1</v>
      </c>
      <c r="F603" s="269" t="s">
        <v>276</v>
      </c>
      <c r="G603" s="158"/>
      <c r="S603" s="65"/>
      <c r="T603" s="65"/>
      <c r="V603" s="169">
        <f t="shared" si="18"/>
        <v>0</v>
      </c>
    </row>
    <row r="604" spans="1:22" ht="15" customHeight="1" x14ac:dyDescent="0.25">
      <c r="A604" s="259" t="s">
        <v>1717</v>
      </c>
      <c r="B604" s="308" t="s">
        <v>1031</v>
      </c>
      <c r="C604" s="308"/>
      <c r="D604" s="7"/>
      <c r="E604" s="8">
        <v>750</v>
      </c>
      <c r="F604" s="7" t="s">
        <v>91</v>
      </c>
      <c r="S604" s="65"/>
      <c r="T604" s="65"/>
      <c r="V604" s="169">
        <f t="shared" si="18"/>
        <v>0</v>
      </c>
    </row>
    <row r="605" spans="1:22" ht="15" customHeight="1" x14ac:dyDescent="0.25">
      <c r="A605" s="259" t="s">
        <v>1718</v>
      </c>
      <c r="B605" s="308" t="s">
        <v>1030</v>
      </c>
      <c r="C605" s="308"/>
      <c r="D605" s="7"/>
      <c r="E605" s="8">
        <v>856</v>
      </c>
      <c r="F605" s="7" t="s">
        <v>1004</v>
      </c>
      <c r="S605" s="65"/>
      <c r="T605" s="65"/>
      <c r="V605" s="169">
        <f t="shared" si="18"/>
        <v>0</v>
      </c>
    </row>
    <row r="606" spans="1:22" ht="15" customHeight="1" x14ac:dyDescent="0.25">
      <c r="A606" s="259" t="s">
        <v>1719</v>
      </c>
      <c r="B606" s="308" t="s">
        <v>1029</v>
      </c>
      <c r="C606" s="308"/>
      <c r="D606" s="7"/>
      <c r="E606" s="8">
        <v>65</v>
      </c>
      <c r="F606" s="7" t="s">
        <v>1004</v>
      </c>
      <c r="S606" s="65"/>
      <c r="T606" s="65"/>
      <c r="V606" s="169">
        <f t="shared" si="18"/>
        <v>0</v>
      </c>
    </row>
    <row r="607" spans="1:22" ht="15" customHeight="1" x14ac:dyDescent="0.25">
      <c r="A607" s="259" t="s">
        <v>1720</v>
      </c>
      <c r="B607" s="308" t="s">
        <v>1005</v>
      </c>
      <c r="C607" s="308"/>
      <c r="D607" s="7"/>
      <c r="E607" s="8">
        <v>600</v>
      </c>
      <c r="F607" s="7" t="s">
        <v>1004</v>
      </c>
      <c r="S607" s="65"/>
      <c r="T607" s="65"/>
      <c r="V607" s="169">
        <f t="shared" si="18"/>
        <v>0</v>
      </c>
    </row>
    <row r="608" spans="1:22" ht="15" customHeight="1" x14ac:dyDescent="0.25">
      <c r="A608" s="259" t="s">
        <v>1721</v>
      </c>
      <c r="B608" s="308" t="s">
        <v>1049</v>
      </c>
      <c r="C608" s="308"/>
      <c r="D608" s="7"/>
      <c r="E608" s="8">
        <v>1</v>
      </c>
      <c r="F608" s="7" t="s">
        <v>276</v>
      </c>
      <c r="S608" s="65"/>
      <c r="T608" s="65"/>
      <c r="V608" s="169">
        <f t="shared" si="18"/>
        <v>0</v>
      </c>
    </row>
    <row r="609" spans="1:22" x14ac:dyDescent="0.25">
      <c r="A609" s="258"/>
      <c r="B609" s="308"/>
      <c r="C609" s="308"/>
      <c r="D609" s="100"/>
      <c r="E609" s="100"/>
      <c r="F609" s="100"/>
      <c r="G609" s="100"/>
      <c r="H609" s="100"/>
      <c r="I609" s="100"/>
      <c r="J609" s="100"/>
      <c r="K609" s="100"/>
      <c r="L609" s="100"/>
      <c r="M609" s="100"/>
      <c r="O609" s="100"/>
      <c r="P609" s="100"/>
      <c r="Q609" s="100"/>
      <c r="R609" s="100"/>
    </row>
    <row r="610" spans="1:22" x14ac:dyDescent="0.25">
      <c r="A610" s="106"/>
      <c r="B610" s="106"/>
      <c r="C610" s="106"/>
      <c r="D610" s="98"/>
      <c r="E610" s="98"/>
      <c r="F610" s="98"/>
      <c r="G610" s="98"/>
      <c r="H610" s="98"/>
      <c r="I610" s="98"/>
      <c r="J610" s="98"/>
      <c r="K610" s="98"/>
      <c r="L610" s="98"/>
      <c r="M610" s="98"/>
      <c r="N610" s="98"/>
      <c r="O610" s="98"/>
      <c r="P610" s="98"/>
      <c r="Q610" s="98"/>
      <c r="R610" s="98"/>
      <c r="S610" s="98"/>
      <c r="T610" s="98"/>
      <c r="V610" s="98"/>
    </row>
    <row r="611" spans="1:22" x14ac:dyDescent="0.25">
      <c r="O611" s="100"/>
      <c r="P611" s="100"/>
      <c r="Q611" s="100"/>
      <c r="R611" s="100"/>
      <c r="S611" s="70"/>
      <c r="T611" s="70"/>
      <c r="V611" s="70"/>
    </row>
    <row r="612" spans="1:22" x14ac:dyDescent="0.25">
      <c r="O612" s="307"/>
      <c r="P612" s="307"/>
      <c r="Q612" s="100"/>
      <c r="R612" s="307"/>
      <c r="S612" s="165" t="s">
        <v>12</v>
      </c>
      <c r="T612" s="165" t="s">
        <v>13</v>
      </c>
      <c r="V612" s="166" t="s">
        <v>11</v>
      </c>
    </row>
    <row r="613" spans="1:22" x14ac:dyDescent="0.25">
      <c r="O613" s="100"/>
      <c r="P613" s="100"/>
      <c r="Q613" s="100"/>
      <c r="R613" s="307"/>
      <c r="S613" s="167">
        <f>SUM(S9:S35)+SUM(Q42:Q264)+SUM(S42:S263)+SUM(S269:S537)+SUM(S584:S608)</f>
        <v>0</v>
      </c>
      <c r="T613" s="167">
        <f>SUM(T9:T35)+SUM(T42:T263)+SUM(R42:R263)+SUM(T269:T537)+SUM(T544:T608)</f>
        <v>0</v>
      </c>
      <c r="V613" s="167">
        <f>SUM(V9:V608)</f>
        <v>0</v>
      </c>
    </row>
    <row r="614" spans="1:22" x14ac:dyDescent="0.25">
      <c r="O614" s="100"/>
      <c r="P614" s="100"/>
      <c r="Q614" s="100"/>
      <c r="R614" s="100"/>
    </row>
    <row r="615" spans="1:22" x14ac:dyDescent="0.25">
      <c r="O615" s="100"/>
      <c r="P615" s="100"/>
      <c r="Q615" s="100"/>
      <c r="R615" s="100"/>
      <c r="T615" s="21"/>
    </row>
    <row r="616" spans="1:22" x14ac:dyDescent="0.25">
      <c r="O616" s="100"/>
      <c r="P616" s="100"/>
      <c r="Q616" s="100"/>
      <c r="R616" s="100"/>
    </row>
    <row r="617" spans="1:22" x14ac:dyDescent="0.25">
      <c r="O617" s="100"/>
      <c r="P617" s="100"/>
      <c r="Q617" s="100"/>
      <c r="R617" s="100"/>
    </row>
  </sheetData>
  <mergeCells count="105">
    <mergeCell ref="B608:C608"/>
    <mergeCell ref="B604:C604"/>
    <mergeCell ref="B605:C605"/>
    <mergeCell ref="B606:C606"/>
    <mergeCell ref="B594:C594"/>
    <mergeCell ref="B595:C595"/>
    <mergeCell ref="B596:C596"/>
    <mergeCell ref="B597:C597"/>
    <mergeCell ref="B598:C598"/>
    <mergeCell ref="B607:C607"/>
    <mergeCell ref="S265:T265"/>
    <mergeCell ref="V265:V266"/>
    <mergeCell ref="S5:T5"/>
    <mergeCell ref="V5:V6"/>
    <mergeCell ref="S539:T539"/>
    <mergeCell ref="V539:V540"/>
    <mergeCell ref="B577:C577"/>
    <mergeCell ref="B580:C580"/>
    <mergeCell ref="B507:C507"/>
    <mergeCell ref="B508:C508"/>
    <mergeCell ref="Q37:R37"/>
    <mergeCell ref="V37:V38"/>
    <mergeCell ref="S37:T37"/>
    <mergeCell ref="B247:C247"/>
    <mergeCell ref="B253:C253"/>
    <mergeCell ref="B256:C256"/>
    <mergeCell ref="B258:C258"/>
    <mergeCell ref="B261:C261"/>
    <mergeCell ref="B218:C218"/>
    <mergeCell ref="B220:C220"/>
    <mergeCell ref="B224:C224"/>
    <mergeCell ref="C227:H227"/>
    <mergeCell ref="B228:C228"/>
    <mergeCell ref="B238:C238"/>
    <mergeCell ref="O612:P612"/>
    <mergeCell ref="R612:R613"/>
    <mergeCell ref="B584:C584"/>
    <mergeCell ref="B585:C585"/>
    <mergeCell ref="B586:C586"/>
    <mergeCell ref="B543:C543"/>
    <mergeCell ref="B547:C547"/>
    <mergeCell ref="B557:C557"/>
    <mergeCell ref="B566:C566"/>
    <mergeCell ref="B572:C572"/>
    <mergeCell ref="B575:C575"/>
    <mergeCell ref="B587:C587"/>
    <mergeCell ref="B588:C588"/>
    <mergeCell ref="B589:C589"/>
    <mergeCell ref="B590:C590"/>
    <mergeCell ref="B591:C591"/>
    <mergeCell ref="B592:C592"/>
    <mergeCell ref="B599:C599"/>
    <mergeCell ref="B600:C600"/>
    <mergeCell ref="B601:C601"/>
    <mergeCell ref="B602:C602"/>
    <mergeCell ref="B603:C603"/>
    <mergeCell ref="B593:C593"/>
    <mergeCell ref="B609:C609"/>
    <mergeCell ref="B176:C176"/>
    <mergeCell ref="B180:C180"/>
    <mergeCell ref="B184:C184"/>
    <mergeCell ref="B193:C193"/>
    <mergeCell ref="B202:C202"/>
    <mergeCell ref="B212:C212"/>
    <mergeCell ref="B152:C152"/>
    <mergeCell ref="B157:C157"/>
    <mergeCell ref="B162:C162"/>
    <mergeCell ref="B165:C165"/>
    <mergeCell ref="B168:C168"/>
    <mergeCell ref="B172:C172"/>
    <mergeCell ref="B137:C137"/>
    <mergeCell ref="B141:C141"/>
    <mergeCell ref="B143:C143"/>
    <mergeCell ref="B145:C145"/>
    <mergeCell ref="B147:C147"/>
    <mergeCell ref="B149:C149"/>
    <mergeCell ref="B117:C117"/>
    <mergeCell ref="B122:C122"/>
    <mergeCell ref="B127:C127"/>
    <mergeCell ref="B131:C131"/>
    <mergeCell ref="B133:C133"/>
    <mergeCell ref="B113:C113"/>
    <mergeCell ref="C1:J2"/>
    <mergeCell ref="C3:J4"/>
    <mergeCell ref="D6:F6"/>
    <mergeCell ref="G6:I6"/>
    <mergeCell ref="B7:D7"/>
    <mergeCell ref="B58:C58"/>
    <mergeCell ref="B61:C61"/>
    <mergeCell ref="B65:C65"/>
    <mergeCell ref="B69:C69"/>
    <mergeCell ref="B78:C78"/>
    <mergeCell ref="B88:C88"/>
    <mergeCell ref="B95:C95"/>
    <mergeCell ref="B101:C101"/>
    <mergeCell ref="B104:C104"/>
    <mergeCell ref="B109:C109"/>
    <mergeCell ref="B72:C72"/>
    <mergeCell ref="B75:C75"/>
    <mergeCell ref="B24:D24"/>
    <mergeCell ref="B41:C41"/>
    <mergeCell ref="B46:C46"/>
    <mergeCell ref="B50:C50"/>
    <mergeCell ref="B54:C54"/>
    <mergeCell ref="B56:C56"/>
  </mergeCells>
  <phoneticPr fontId="24" type="noConversion"/>
  <pageMargins left="0.18000000715255737" right="0.15999999642372131" top="0.27666667103767395" bottom="0.38999998569488525" header="0.3" footer="0.3"/>
  <pageSetup paperSize="8" scale="41" fitToHeight="0" orientation="landscape" errors="blank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B31BB-8244-4E5A-A382-DD9778AF71D3}">
  <sheetPr>
    <outlinePr summaryBelow="0"/>
    <pageSetUpPr fitToPage="1"/>
  </sheetPr>
  <dimension ref="A1:W857"/>
  <sheetViews>
    <sheetView zoomScale="80" zoomScaleNormal="80" workbookViewId="0">
      <selection activeCell="A6" sqref="A6"/>
    </sheetView>
  </sheetViews>
  <sheetFormatPr defaultRowHeight="15" x14ac:dyDescent="0.25"/>
  <cols>
    <col min="1" max="1" width="10.140625" customWidth="1"/>
    <col min="2" max="2" width="63.140625" customWidth="1"/>
    <col min="3" max="3" width="54.7109375" customWidth="1"/>
    <col min="4" max="8" width="11.7109375" customWidth="1"/>
    <col min="9" max="9" width="13.85546875" customWidth="1"/>
    <col min="10" max="10" width="8.42578125" customWidth="1"/>
    <col min="11" max="11" width="23.140625" customWidth="1"/>
    <col min="12" max="12" width="15.85546875" customWidth="1"/>
    <col min="13" max="13" width="11.7109375" customWidth="1"/>
    <col min="14" max="14" width="38.7109375" customWidth="1"/>
    <col min="15" max="15" width="10.42578125" customWidth="1"/>
    <col min="16" max="16" width="2" customWidth="1"/>
    <col min="17" max="17" width="16.5703125" customWidth="1"/>
    <col min="18" max="18" width="15.7109375" customWidth="1"/>
    <col min="19" max="19" width="16.5703125" customWidth="1"/>
    <col min="20" max="20" width="15.5703125" customWidth="1"/>
    <col min="21" max="21" width="1.5703125" style="100" customWidth="1"/>
    <col min="22" max="22" width="16.28515625" customWidth="1"/>
    <col min="23" max="23" width="6.42578125" customWidth="1"/>
  </cols>
  <sheetData>
    <row r="1" spans="1:23" s="55" customFormat="1" ht="12.75" customHeight="1" x14ac:dyDescent="0.25">
      <c r="C1" s="303" t="s">
        <v>0</v>
      </c>
      <c r="D1" s="303"/>
      <c r="E1" s="303"/>
      <c r="F1" s="303"/>
      <c r="G1" s="303"/>
      <c r="H1" s="303"/>
      <c r="I1" s="303"/>
      <c r="J1" s="303"/>
      <c r="K1" s="186"/>
      <c r="L1" s="186"/>
      <c r="M1" s="186"/>
      <c r="N1" s="186"/>
      <c r="O1" s="186"/>
      <c r="P1" s="187"/>
      <c r="Q1" s="187"/>
      <c r="R1" s="187"/>
      <c r="S1" s="187"/>
      <c r="T1" s="187"/>
      <c r="U1" s="95"/>
      <c r="V1" s="187"/>
      <c r="W1" s="187"/>
    </row>
    <row r="2" spans="1:23" s="55" customFormat="1" ht="13.5" customHeight="1" x14ac:dyDescent="0.25">
      <c r="C2" s="303"/>
      <c r="D2" s="303"/>
      <c r="E2" s="303"/>
      <c r="F2" s="303"/>
      <c r="G2" s="303"/>
      <c r="H2" s="303"/>
      <c r="I2" s="303"/>
      <c r="J2" s="303"/>
      <c r="K2" s="186"/>
      <c r="L2" s="186"/>
      <c r="M2" s="186"/>
      <c r="N2" s="186"/>
      <c r="O2" s="186"/>
      <c r="P2" s="187"/>
      <c r="Q2" s="187"/>
      <c r="R2" s="187"/>
      <c r="S2" s="187"/>
      <c r="T2" s="187"/>
      <c r="U2" s="95"/>
      <c r="V2" s="187"/>
      <c r="W2" s="187"/>
    </row>
    <row r="3" spans="1:23" s="55" customFormat="1" ht="13.5" customHeight="1" x14ac:dyDescent="0.25">
      <c r="C3" s="304" t="s">
        <v>1061</v>
      </c>
      <c r="D3" s="304"/>
      <c r="E3" s="304"/>
      <c r="F3" s="304"/>
      <c r="G3" s="304"/>
      <c r="H3" s="304"/>
      <c r="I3" s="304"/>
      <c r="J3" s="304"/>
      <c r="K3" s="96"/>
      <c r="L3" s="96"/>
      <c r="M3" s="96"/>
      <c r="N3" s="96"/>
      <c r="O3" s="96"/>
      <c r="P3" s="187"/>
      <c r="Q3" s="187"/>
      <c r="R3" s="187"/>
      <c r="S3" s="187"/>
      <c r="T3" s="187"/>
      <c r="U3" s="95"/>
      <c r="V3" s="187"/>
      <c r="W3" s="187"/>
    </row>
    <row r="4" spans="1:23" s="55" customFormat="1" ht="13.5" customHeight="1" x14ac:dyDescent="0.25">
      <c r="C4" s="304"/>
      <c r="D4" s="304"/>
      <c r="E4" s="304"/>
      <c r="F4" s="304"/>
      <c r="G4" s="304"/>
      <c r="H4" s="304"/>
      <c r="I4" s="304"/>
      <c r="J4" s="304"/>
      <c r="K4" s="96"/>
      <c r="L4" s="96"/>
      <c r="M4" s="96"/>
      <c r="N4" s="96"/>
      <c r="O4" s="96"/>
      <c r="P4" s="187"/>
      <c r="Q4" s="187"/>
      <c r="R4" s="187"/>
      <c r="S4" s="187"/>
      <c r="T4" s="187"/>
      <c r="U4" s="95"/>
      <c r="V4" s="187"/>
      <c r="W4" s="187"/>
    </row>
    <row r="5" spans="1:23" s="55" customFormat="1" ht="13.5" customHeight="1" x14ac:dyDescent="0.25"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187"/>
      <c r="S5" s="314" t="s">
        <v>11</v>
      </c>
      <c r="T5" s="314"/>
      <c r="U5" s="60"/>
      <c r="V5" s="315" t="s">
        <v>3</v>
      </c>
      <c r="W5" s="188"/>
    </row>
    <row r="6" spans="1:23" ht="12.75" customHeight="1" x14ac:dyDescent="0.25">
      <c r="A6" s="106" t="s">
        <v>371</v>
      </c>
      <c r="B6" s="106" t="s">
        <v>5</v>
      </c>
      <c r="C6" s="106" t="s">
        <v>6</v>
      </c>
      <c r="D6" s="305"/>
      <c r="E6" s="305"/>
      <c r="F6" s="305"/>
      <c r="G6" s="305"/>
      <c r="H6" s="305"/>
      <c r="I6" s="305"/>
      <c r="J6" s="107"/>
      <c r="K6" s="106"/>
      <c r="L6" s="106"/>
      <c r="M6" s="106"/>
      <c r="N6" s="106"/>
      <c r="O6" s="106"/>
      <c r="P6" s="106"/>
      <c r="Q6" s="106"/>
      <c r="R6" s="106"/>
      <c r="S6" s="185" t="s">
        <v>12</v>
      </c>
      <c r="T6" s="185" t="s">
        <v>13</v>
      </c>
      <c r="V6" s="315"/>
      <c r="W6" s="104"/>
    </row>
    <row r="7" spans="1:23" ht="15" customHeight="1" x14ac:dyDescent="0.25">
      <c r="A7" s="61"/>
      <c r="B7" s="306" t="s">
        <v>1060</v>
      </c>
      <c r="C7" s="306"/>
      <c r="D7" s="306"/>
      <c r="E7" s="99"/>
      <c r="F7" s="99"/>
      <c r="G7" s="62"/>
      <c r="H7" s="62"/>
      <c r="I7" s="62"/>
      <c r="J7" s="99"/>
      <c r="K7" s="99"/>
      <c r="L7" s="99"/>
      <c r="M7" s="99"/>
      <c r="N7" s="99"/>
      <c r="O7" s="99"/>
      <c r="P7" s="99"/>
      <c r="Q7" s="99"/>
      <c r="R7" s="99"/>
      <c r="S7" s="108"/>
      <c r="T7" s="108"/>
      <c r="V7" s="108"/>
    </row>
    <row r="8" spans="1:23" ht="15" customHeight="1" x14ac:dyDescent="0.25">
      <c r="A8" s="261"/>
      <c r="B8" s="109" t="s">
        <v>543</v>
      </c>
      <c r="C8" s="109"/>
      <c r="D8" s="110" t="s">
        <v>544</v>
      </c>
      <c r="E8" s="110" t="s">
        <v>545</v>
      </c>
      <c r="F8" s="110" t="s">
        <v>15</v>
      </c>
      <c r="G8" s="110" t="s">
        <v>546</v>
      </c>
      <c r="H8" s="110" t="s">
        <v>15</v>
      </c>
      <c r="I8" s="110" t="s">
        <v>547</v>
      </c>
      <c r="J8" s="110" t="s">
        <v>15</v>
      </c>
      <c r="K8" s="109"/>
      <c r="L8" s="109"/>
      <c r="M8" s="109"/>
      <c r="N8" s="109"/>
      <c r="O8" s="109"/>
      <c r="P8" s="109"/>
      <c r="Q8" s="109"/>
      <c r="R8" s="109"/>
      <c r="S8" s="116"/>
      <c r="T8" s="116"/>
      <c r="V8" s="110"/>
    </row>
    <row r="9" spans="1:23" ht="15" customHeight="1" x14ac:dyDescent="0.25">
      <c r="A9" s="111" t="s">
        <v>1722</v>
      </c>
      <c r="B9" s="112" t="s">
        <v>582</v>
      </c>
      <c r="C9" s="112" t="s">
        <v>583</v>
      </c>
      <c r="D9" s="113" t="s">
        <v>550</v>
      </c>
      <c r="E9" s="113" t="s">
        <v>584</v>
      </c>
      <c r="F9" s="113" t="s">
        <v>552</v>
      </c>
      <c r="G9" s="3" t="s">
        <v>585</v>
      </c>
      <c r="H9" s="3" t="s">
        <v>552</v>
      </c>
      <c r="I9" s="114" t="s">
        <v>586</v>
      </c>
      <c r="J9" s="113" t="s">
        <v>554</v>
      </c>
      <c r="K9" s="112"/>
      <c r="L9" s="112"/>
      <c r="M9" s="112"/>
      <c r="N9" s="112"/>
      <c r="O9" s="112"/>
      <c r="P9" s="112"/>
      <c r="Q9" s="112"/>
      <c r="R9" s="112"/>
      <c r="S9" s="115"/>
      <c r="T9" s="65"/>
      <c r="U9" s="100">
        <f>S9+T9</f>
        <v>0</v>
      </c>
      <c r="V9" s="206">
        <f>T9</f>
        <v>0</v>
      </c>
    </row>
    <row r="10" spans="1:23" ht="15" customHeight="1" x14ac:dyDescent="0.25">
      <c r="A10" s="111" t="s">
        <v>1723</v>
      </c>
      <c r="B10" s="112" t="s">
        <v>587</v>
      </c>
      <c r="C10" s="112" t="s">
        <v>588</v>
      </c>
      <c r="D10" s="113" t="s">
        <v>550</v>
      </c>
      <c r="E10" s="113" t="s">
        <v>584</v>
      </c>
      <c r="F10" s="113" t="s">
        <v>552</v>
      </c>
      <c r="G10" s="3" t="s">
        <v>585</v>
      </c>
      <c r="H10" s="3" t="s">
        <v>552</v>
      </c>
      <c r="I10" s="114" t="s">
        <v>586</v>
      </c>
      <c r="J10" s="113" t="s">
        <v>554</v>
      </c>
      <c r="K10" s="112"/>
      <c r="L10" s="112"/>
      <c r="M10" s="112"/>
      <c r="N10" s="112"/>
      <c r="O10" s="112"/>
      <c r="P10" s="112"/>
      <c r="Q10" s="112"/>
      <c r="R10" s="112"/>
      <c r="S10" s="115"/>
      <c r="T10" s="65"/>
      <c r="U10" s="100">
        <f>S10+T10</f>
        <v>0</v>
      </c>
      <c r="V10" s="206">
        <f t="shared" ref="V10:V11" si="0">T10</f>
        <v>0</v>
      </c>
    </row>
    <row r="11" spans="1:23" ht="15" customHeight="1" x14ac:dyDescent="0.25">
      <c r="A11" s="111" t="s">
        <v>1724</v>
      </c>
      <c r="B11" s="112" t="s">
        <v>589</v>
      </c>
      <c r="C11" s="112" t="s">
        <v>562</v>
      </c>
      <c r="D11" s="113"/>
      <c r="E11" s="113"/>
      <c r="F11" s="113"/>
      <c r="G11" s="3"/>
      <c r="H11" s="3"/>
      <c r="I11" s="114"/>
      <c r="J11" s="113"/>
      <c r="K11" s="112"/>
      <c r="L11" s="112"/>
      <c r="M11" s="112"/>
      <c r="N11" s="112"/>
      <c r="O11" s="112"/>
      <c r="P11" s="112"/>
      <c r="Q11" s="112"/>
      <c r="R11" s="112"/>
      <c r="S11" s="65"/>
      <c r="T11" s="65"/>
      <c r="U11" s="100">
        <f>S11+T11</f>
        <v>0</v>
      </c>
      <c r="V11" s="206">
        <f t="shared" si="0"/>
        <v>0</v>
      </c>
    </row>
    <row r="12" spans="1:23" ht="15" customHeight="1" x14ac:dyDescent="0.25">
      <c r="A12" s="111" t="s">
        <v>1725</v>
      </c>
      <c r="B12" s="112" t="s">
        <v>590</v>
      </c>
      <c r="C12" s="112" t="s">
        <v>562</v>
      </c>
      <c r="D12" s="113"/>
      <c r="E12" s="113"/>
      <c r="F12" s="113"/>
      <c r="G12" s="3"/>
      <c r="H12" s="3"/>
      <c r="I12" s="114"/>
      <c r="J12" s="113"/>
      <c r="K12" s="112"/>
      <c r="L12" s="112"/>
      <c r="M12" s="112"/>
      <c r="N12" s="112"/>
      <c r="O12" s="112"/>
      <c r="P12" s="112"/>
      <c r="Q12" s="112"/>
      <c r="R12" s="112"/>
      <c r="S12" s="65"/>
      <c r="T12" s="65"/>
      <c r="U12" s="100">
        <f>S12+T12</f>
        <v>0</v>
      </c>
      <c r="V12" s="206">
        <f>S12+T12</f>
        <v>0</v>
      </c>
    </row>
    <row r="13" spans="1:23" ht="15" customHeight="1" x14ac:dyDescent="0.25">
      <c r="A13" s="261" t="s">
        <v>2414</v>
      </c>
      <c r="B13" s="109" t="s">
        <v>565</v>
      </c>
      <c r="C13" s="109"/>
      <c r="D13" s="110" t="s">
        <v>544</v>
      </c>
      <c r="E13" s="110" t="s">
        <v>566</v>
      </c>
      <c r="F13" s="110" t="s">
        <v>15</v>
      </c>
      <c r="G13" s="110" t="s">
        <v>546</v>
      </c>
      <c r="H13" s="110" t="s">
        <v>15</v>
      </c>
      <c r="I13" s="110" t="s">
        <v>567</v>
      </c>
      <c r="J13" s="110" t="s">
        <v>15</v>
      </c>
      <c r="K13" s="109"/>
      <c r="L13" s="109"/>
      <c r="M13" s="109"/>
      <c r="N13" s="109"/>
      <c r="O13" s="109"/>
      <c r="P13" s="109"/>
      <c r="Q13" s="109"/>
      <c r="R13" s="109"/>
      <c r="S13" s="116"/>
      <c r="T13" s="116"/>
      <c r="V13" s="170"/>
    </row>
    <row r="14" spans="1:23" ht="15" customHeight="1" x14ac:dyDescent="0.25">
      <c r="A14" s="111" t="s">
        <v>1726</v>
      </c>
      <c r="B14" s="112" t="s">
        <v>591</v>
      </c>
      <c r="C14" s="112" t="s">
        <v>569</v>
      </c>
      <c r="D14" s="113" t="s">
        <v>550</v>
      </c>
      <c r="E14" s="113">
        <v>1095</v>
      </c>
      <c r="F14" s="113" t="s">
        <v>552</v>
      </c>
      <c r="G14" s="3">
        <v>220</v>
      </c>
      <c r="H14" s="3" t="s">
        <v>552</v>
      </c>
      <c r="I14" s="114" t="s">
        <v>570</v>
      </c>
      <c r="J14" s="113" t="s">
        <v>554</v>
      </c>
      <c r="K14" s="112"/>
      <c r="L14" s="112"/>
      <c r="M14" s="112"/>
      <c r="N14" s="112"/>
      <c r="O14" s="112"/>
      <c r="P14" s="112"/>
      <c r="Q14" s="112"/>
      <c r="R14" s="112"/>
      <c r="S14" s="115"/>
      <c r="T14" s="65"/>
      <c r="U14" s="100">
        <f t="shared" ref="U14:U19" si="1">S14+T14</f>
        <v>0</v>
      </c>
      <c r="V14" s="206">
        <f>T14</f>
        <v>0</v>
      </c>
    </row>
    <row r="15" spans="1:23" ht="15" customHeight="1" x14ac:dyDescent="0.25">
      <c r="A15" s="111" t="s">
        <v>1727</v>
      </c>
      <c r="B15" s="112" t="s">
        <v>592</v>
      </c>
      <c r="C15" s="112" t="s">
        <v>593</v>
      </c>
      <c r="D15" s="113" t="s">
        <v>550</v>
      </c>
      <c r="E15" s="113">
        <v>1340</v>
      </c>
      <c r="F15" s="113" t="s">
        <v>552</v>
      </c>
      <c r="G15" s="3">
        <v>213</v>
      </c>
      <c r="H15" s="3" t="s">
        <v>552</v>
      </c>
      <c r="I15" s="114" t="s">
        <v>570</v>
      </c>
      <c r="J15" s="113" t="s">
        <v>554</v>
      </c>
      <c r="S15" s="115"/>
      <c r="T15" s="65"/>
      <c r="U15" s="100">
        <f t="shared" si="1"/>
        <v>0</v>
      </c>
      <c r="V15" s="206">
        <f t="shared" ref="V15:V16" si="2">T15</f>
        <v>0</v>
      </c>
    </row>
    <row r="16" spans="1:23" ht="15" customHeight="1" x14ac:dyDescent="0.25">
      <c r="A16" s="111" t="s">
        <v>1728</v>
      </c>
      <c r="B16" s="112" t="s">
        <v>594</v>
      </c>
      <c r="C16" s="112" t="s">
        <v>569</v>
      </c>
      <c r="D16" s="113" t="s">
        <v>550</v>
      </c>
      <c r="E16" s="113">
        <v>866</v>
      </c>
      <c r="F16" s="113" t="s">
        <v>552</v>
      </c>
      <c r="G16" s="3">
        <v>229</v>
      </c>
      <c r="H16" s="3" t="s">
        <v>552</v>
      </c>
      <c r="I16" s="114" t="s">
        <v>595</v>
      </c>
      <c r="J16" s="113" t="s">
        <v>554</v>
      </c>
      <c r="K16" s="112"/>
      <c r="L16" s="112"/>
      <c r="M16" s="112"/>
      <c r="N16" s="112"/>
      <c r="O16" s="112"/>
      <c r="P16" s="112"/>
      <c r="Q16" s="112"/>
      <c r="R16" s="112"/>
      <c r="S16" s="115"/>
      <c r="T16" s="65"/>
      <c r="U16" s="100">
        <f t="shared" si="1"/>
        <v>0</v>
      </c>
      <c r="V16" s="206">
        <f t="shared" si="2"/>
        <v>0</v>
      </c>
    </row>
    <row r="17" spans="1:23" ht="15" customHeight="1" x14ac:dyDescent="0.25">
      <c r="A17" s="111" t="s">
        <v>1729</v>
      </c>
      <c r="B17" s="112" t="s">
        <v>596</v>
      </c>
      <c r="C17" s="112" t="s">
        <v>562</v>
      </c>
      <c r="D17" s="113"/>
      <c r="E17" s="113"/>
      <c r="F17" s="113"/>
      <c r="G17" s="3"/>
      <c r="H17" s="3"/>
      <c r="I17" s="114"/>
      <c r="J17" s="113"/>
      <c r="K17" s="112"/>
      <c r="L17" s="112"/>
      <c r="M17" s="112"/>
      <c r="N17" s="112"/>
      <c r="O17" s="112"/>
      <c r="P17" s="112"/>
      <c r="Q17" s="112"/>
      <c r="R17" s="112"/>
      <c r="S17" s="65"/>
      <c r="T17" s="65"/>
      <c r="U17" s="100">
        <f t="shared" si="1"/>
        <v>0</v>
      </c>
      <c r="V17" s="206">
        <f>S17+T17</f>
        <v>0</v>
      </c>
    </row>
    <row r="18" spans="1:23" ht="15" customHeight="1" x14ac:dyDescent="0.25">
      <c r="A18" s="111" t="s">
        <v>1730</v>
      </c>
      <c r="B18" s="112" t="s">
        <v>597</v>
      </c>
      <c r="C18" s="112" t="s">
        <v>562</v>
      </c>
      <c r="D18" s="113"/>
      <c r="E18" s="113"/>
      <c r="F18" s="113"/>
      <c r="G18" s="3"/>
      <c r="H18" s="3"/>
      <c r="I18" s="114"/>
      <c r="J18" s="113"/>
      <c r="K18" s="112"/>
      <c r="L18" s="112"/>
      <c r="M18" s="112"/>
      <c r="N18" s="112"/>
      <c r="O18" s="112"/>
      <c r="P18" s="112"/>
      <c r="Q18" s="112"/>
      <c r="R18" s="112"/>
      <c r="S18" s="65"/>
      <c r="T18" s="65"/>
      <c r="U18" s="100">
        <f t="shared" si="1"/>
        <v>0</v>
      </c>
      <c r="V18" s="206">
        <f>S18+T18</f>
        <v>0</v>
      </c>
    </row>
    <row r="19" spans="1:23" ht="15" customHeight="1" x14ac:dyDescent="0.25">
      <c r="A19" s="111" t="s">
        <v>1731</v>
      </c>
      <c r="B19" s="112" t="s">
        <v>598</v>
      </c>
      <c r="C19" s="112" t="s">
        <v>562</v>
      </c>
      <c r="D19" s="113"/>
      <c r="E19" s="113"/>
      <c r="F19" s="113"/>
      <c r="G19" s="3"/>
      <c r="H19" s="3"/>
      <c r="I19" s="114"/>
      <c r="J19" s="113"/>
      <c r="K19" s="112"/>
      <c r="L19" s="112"/>
      <c r="M19" s="112"/>
      <c r="N19" s="112"/>
      <c r="O19" s="112"/>
      <c r="P19" s="112"/>
      <c r="Q19" s="112"/>
      <c r="R19" s="112"/>
      <c r="S19" s="65"/>
      <c r="T19" s="65"/>
      <c r="U19" s="100">
        <f t="shared" si="1"/>
        <v>0</v>
      </c>
      <c r="V19" s="206">
        <f>S19+T19</f>
        <v>0</v>
      </c>
    </row>
    <row r="20" spans="1:23" ht="15" customHeight="1" x14ac:dyDescent="0.25">
      <c r="A20" s="261" t="s">
        <v>2414</v>
      </c>
      <c r="B20" s="109" t="s">
        <v>574</v>
      </c>
      <c r="C20" s="109"/>
      <c r="D20" s="110"/>
      <c r="E20" s="110" t="s">
        <v>575</v>
      </c>
      <c r="F20" s="110" t="s">
        <v>15</v>
      </c>
      <c r="G20" s="110"/>
      <c r="H20" s="110"/>
      <c r="I20" s="110"/>
      <c r="J20" s="110"/>
      <c r="K20" s="109"/>
      <c r="L20" s="109"/>
      <c r="M20" s="109"/>
      <c r="N20" s="109"/>
      <c r="O20" s="109"/>
      <c r="P20" s="109"/>
      <c r="Q20" s="109"/>
      <c r="R20" s="109"/>
      <c r="S20" s="116"/>
      <c r="T20" s="116"/>
      <c r="V20" s="170"/>
    </row>
    <row r="21" spans="1:23" ht="15" customHeight="1" x14ac:dyDescent="0.25">
      <c r="A21" s="111" t="s">
        <v>1732</v>
      </c>
      <c r="B21" s="112" t="s">
        <v>1058</v>
      </c>
      <c r="C21" s="112" t="s">
        <v>599</v>
      </c>
      <c r="D21" s="113"/>
      <c r="E21" s="113" t="s">
        <v>600</v>
      </c>
      <c r="F21" s="113" t="s">
        <v>552</v>
      </c>
      <c r="G21" s="3"/>
      <c r="H21" s="3"/>
      <c r="I21" s="40"/>
      <c r="J21" s="113"/>
      <c r="K21" s="112"/>
      <c r="L21" s="112"/>
      <c r="M21" s="112"/>
      <c r="N21" s="112"/>
      <c r="O21" s="112"/>
      <c r="P21" s="112"/>
      <c r="Q21" s="112"/>
      <c r="R21" s="112"/>
      <c r="S21" s="115"/>
      <c r="T21" s="65"/>
      <c r="U21" s="100">
        <f>S21+T21</f>
        <v>0</v>
      </c>
      <c r="V21" s="206">
        <f t="shared" ref="V21:V22" si="3">T21</f>
        <v>0</v>
      </c>
    </row>
    <row r="22" spans="1:23" ht="15" customHeight="1" x14ac:dyDescent="0.25">
      <c r="A22" s="111" t="s">
        <v>1733</v>
      </c>
      <c r="B22" s="112" t="s">
        <v>1059</v>
      </c>
      <c r="C22" s="112" t="s">
        <v>601</v>
      </c>
      <c r="D22" s="113"/>
      <c r="E22" s="113">
        <v>355</v>
      </c>
      <c r="F22" s="113" t="s">
        <v>552</v>
      </c>
      <c r="G22" s="3"/>
      <c r="H22" s="3"/>
      <c r="I22" s="40"/>
      <c r="J22" s="113"/>
      <c r="K22" s="112"/>
      <c r="L22" s="112"/>
      <c r="M22" s="112"/>
      <c r="N22" s="112"/>
      <c r="O22" s="112"/>
      <c r="P22" s="112"/>
      <c r="Q22" s="112"/>
      <c r="R22" s="112"/>
      <c r="S22" s="115"/>
      <c r="T22" s="65"/>
      <c r="U22" s="100">
        <f>S22+T22</f>
        <v>0</v>
      </c>
      <c r="V22" s="206">
        <f t="shared" si="3"/>
        <v>0</v>
      </c>
    </row>
    <row r="23" spans="1:23" ht="15" customHeight="1" x14ac:dyDescent="0.25">
      <c r="A23" s="111" t="s">
        <v>1734</v>
      </c>
      <c r="B23" s="112" t="s">
        <v>1221</v>
      </c>
      <c r="C23" s="112" t="s">
        <v>1221</v>
      </c>
      <c r="D23" s="113"/>
      <c r="E23" s="113" t="s">
        <v>630</v>
      </c>
      <c r="F23" s="113" t="s">
        <v>552</v>
      </c>
      <c r="G23" s="3"/>
      <c r="H23" s="3"/>
      <c r="I23" s="40"/>
      <c r="J23" s="113"/>
      <c r="K23" s="112"/>
      <c r="L23" s="112"/>
      <c r="M23" s="112"/>
      <c r="N23" s="112"/>
      <c r="O23" s="112"/>
      <c r="P23" s="112"/>
      <c r="Q23" s="112"/>
      <c r="R23" s="112"/>
      <c r="S23" s="115"/>
      <c r="T23" s="65"/>
      <c r="U23" s="210">
        <f t="shared" ref="U23:U27" si="4">S23+T23</f>
        <v>0</v>
      </c>
      <c r="V23" s="206">
        <f t="shared" ref="V23:V27" si="5">T23</f>
        <v>0</v>
      </c>
    </row>
    <row r="24" spans="1:23" ht="15" customHeight="1" x14ac:dyDescent="0.25">
      <c r="A24" s="111" t="s">
        <v>1735</v>
      </c>
      <c r="B24" s="112" t="s">
        <v>1221</v>
      </c>
      <c r="C24" s="112" t="s">
        <v>1221</v>
      </c>
      <c r="D24" s="113"/>
      <c r="E24" s="113" t="s">
        <v>630</v>
      </c>
      <c r="F24" s="113" t="s">
        <v>552</v>
      </c>
      <c r="G24" s="3"/>
      <c r="H24" s="3"/>
      <c r="I24" s="40"/>
      <c r="J24" s="113"/>
      <c r="K24" s="112"/>
      <c r="L24" s="112"/>
      <c r="M24" s="112"/>
      <c r="N24" s="112"/>
      <c r="O24" s="112"/>
      <c r="P24" s="112"/>
      <c r="Q24" s="112"/>
      <c r="R24" s="112"/>
      <c r="S24" s="115"/>
      <c r="T24" s="65"/>
      <c r="U24" s="210">
        <f t="shared" si="4"/>
        <v>0</v>
      </c>
      <c r="V24" s="206">
        <f t="shared" si="5"/>
        <v>0</v>
      </c>
    </row>
    <row r="25" spans="1:23" ht="15" customHeight="1" x14ac:dyDescent="0.25">
      <c r="A25" s="111" t="s">
        <v>1736</v>
      </c>
      <c r="B25" s="112" t="s">
        <v>1221</v>
      </c>
      <c r="C25" s="112" t="s">
        <v>1221</v>
      </c>
      <c r="D25" s="113"/>
      <c r="E25" s="113" t="s">
        <v>630</v>
      </c>
      <c r="F25" s="113" t="s">
        <v>552</v>
      </c>
      <c r="G25" s="3"/>
      <c r="H25" s="3"/>
      <c r="I25" s="40"/>
      <c r="J25" s="113"/>
      <c r="K25" s="112"/>
      <c r="L25" s="112"/>
      <c r="M25" s="112"/>
      <c r="N25" s="112"/>
      <c r="O25" s="112"/>
      <c r="P25" s="112"/>
      <c r="Q25" s="112"/>
      <c r="R25" s="112"/>
      <c r="S25" s="115"/>
      <c r="T25" s="65"/>
      <c r="U25" s="210">
        <f t="shared" si="4"/>
        <v>0</v>
      </c>
      <c r="V25" s="206">
        <f t="shared" si="5"/>
        <v>0</v>
      </c>
    </row>
    <row r="26" spans="1:23" ht="15" customHeight="1" x14ac:dyDescent="0.25">
      <c r="A26" s="111" t="s">
        <v>1737</v>
      </c>
      <c r="B26" s="255" t="s">
        <v>1222</v>
      </c>
      <c r="C26" s="255" t="s">
        <v>1222</v>
      </c>
      <c r="D26" s="113"/>
      <c r="E26" s="113" t="s">
        <v>1223</v>
      </c>
      <c r="F26" s="113" t="s">
        <v>552</v>
      </c>
      <c r="G26" s="3"/>
      <c r="H26" s="3"/>
      <c r="I26" s="40"/>
      <c r="J26" s="113"/>
      <c r="K26" s="112"/>
      <c r="L26" s="112"/>
      <c r="M26" s="112"/>
      <c r="N26" s="112"/>
      <c r="O26" s="112"/>
      <c r="P26" s="112"/>
      <c r="Q26" s="112"/>
      <c r="R26" s="112"/>
      <c r="S26" s="115"/>
      <c r="T26" s="65"/>
      <c r="U26" s="210">
        <f t="shared" si="4"/>
        <v>0</v>
      </c>
      <c r="V26" s="206">
        <f t="shared" si="5"/>
        <v>0</v>
      </c>
    </row>
    <row r="27" spans="1:23" ht="15" customHeight="1" x14ac:dyDescent="0.25">
      <c r="A27" s="111" t="s">
        <v>1738</v>
      </c>
      <c r="B27" s="255" t="s">
        <v>1222</v>
      </c>
      <c r="C27" s="255" t="s">
        <v>1222</v>
      </c>
      <c r="D27" s="113"/>
      <c r="E27" s="113" t="s">
        <v>1223</v>
      </c>
      <c r="F27" s="113" t="s">
        <v>552</v>
      </c>
      <c r="G27" s="3"/>
      <c r="H27" s="3"/>
      <c r="I27" s="40"/>
      <c r="J27" s="113"/>
      <c r="K27" s="112"/>
      <c r="L27" s="112"/>
      <c r="M27" s="112"/>
      <c r="N27" s="112"/>
      <c r="O27" s="112"/>
      <c r="P27" s="112"/>
      <c r="Q27" s="112"/>
      <c r="R27" s="112"/>
      <c r="S27" s="115"/>
      <c r="T27" s="65"/>
      <c r="U27" s="210">
        <f t="shared" si="4"/>
        <v>0</v>
      </c>
      <c r="V27" s="206">
        <f t="shared" si="5"/>
        <v>0</v>
      </c>
    </row>
    <row r="28" spans="1:23" ht="15" customHeight="1" x14ac:dyDescent="0.25">
      <c r="A28" s="111" t="s">
        <v>2414</v>
      </c>
      <c r="B28" s="255"/>
      <c r="C28" s="255"/>
      <c r="D28" s="113"/>
      <c r="E28" s="113"/>
      <c r="F28" s="113"/>
      <c r="G28" s="3"/>
      <c r="H28" s="3"/>
      <c r="I28" s="40"/>
      <c r="J28" s="113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</row>
    <row r="29" spans="1:23" ht="15" customHeight="1" x14ac:dyDescent="0.25">
      <c r="A29" t="s">
        <v>2414</v>
      </c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104"/>
      <c r="O29" s="104"/>
      <c r="Q29" s="316" t="s">
        <v>632</v>
      </c>
      <c r="R29" s="316"/>
      <c r="S29" s="320" t="s">
        <v>633</v>
      </c>
      <c r="T29" s="321"/>
      <c r="V29" s="318" t="s">
        <v>3</v>
      </c>
      <c r="W29" s="117"/>
    </row>
    <row r="30" spans="1:23" ht="15" customHeight="1" x14ac:dyDescent="0.25">
      <c r="A30" s="106" t="s">
        <v>2414</v>
      </c>
      <c r="B30" s="106" t="s">
        <v>5</v>
      </c>
      <c r="C30" s="106" t="s">
        <v>6</v>
      </c>
      <c r="D30" s="98" t="s">
        <v>27</v>
      </c>
      <c r="E30" s="98" t="s">
        <v>634</v>
      </c>
      <c r="F30" s="98" t="s">
        <v>15</v>
      </c>
      <c r="G30" s="98" t="s">
        <v>12</v>
      </c>
      <c r="H30" s="98" t="s">
        <v>371</v>
      </c>
      <c r="I30" s="98" t="s">
        <v>635</v>
      </c>
      <c r="J30" s="98" t="s">
        <v>636</v>
      </c>
      <c r="K30" s="98" t="s">
        <v>637</v>
      </c>
      <c r="L30" s="98" t="s">
        <v>638</v>
      </c>
      <c r="M30" s="98" t="s">
        <v>15</v>
      </c>
      <c r="N30" s="98" t="s">
        <v>639</v>
      </c>
      <c r="O30" s="98" t="s">
        <v>640</v>
      </c>
      <c r="Q30" s="71" t="s">
        <v>12</v>
      </c>
      <c r="R30" s="71" t="s">
        <v>13</v>
      </c>
      <c r="S30" s="71" t="s">
        <v>12</v>
      </c>
      <c r="T30" s="71" t="s">
        <v>13</v>
      </c>
      <c r="V30" s="318"/>
      <c r="W30" s="117"/>
    </row>
    <row r="31" spans="1:23" ht="15" customHeight="1" x14ac:dyDescent="0.25">
      <c r="A31" s="61" t="s">
        <v>2414</v>
      </c>
      <c r="B31" s="118" t="s">
        <v>1062</v>
      </c>
      <c r="C31" s="118"/>
      <c r="D31" s="118"/>
      <c r="E31" s="99"/>
      <c r="F31" s="99"/>
      <c r="G31" s="62"/>
      <c r="H31" s="62"/>
      <c r="I31" s="62"/>
      <c r="J31" s="62"/>
      <c r="K31" s="62"/>
      <c r="L31" s="62"/>
      <c r="M31" s="62"/>
      <c r="N31" s="62"/>
      <c r="O31" s="62"/>
      <c r="Q31" s="131"/>
      <c r="R31" s="131"/>
      <c r="S31" s="131"/>
      <c r="T31" s="131"/>
      <c r="V31" s="131"/>
    </row>
    <row r="32" spans="1:23" s="122" customFormat="1" ht="15" customHeight="1" x14ac:dyDescent="0.25">
      <c r="A32" s="119" t="s">
        <v>2414</v>
      </c>
      <c r="B32" s="119" t="s">
        <v>815</v>
      </c>
      <c r="C32" s="119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/>
      <c r="Q32" s="127"/>
      <c r="R32" s="127"/>
      <c r="S32" s="127"/>
      <c r="T32" s="128"/>
      <c r="V32" s="128"/>
    </row>
    <row r="33" spans="1:22" ht="15" customHeight="1" x14ac:dyDescent="0.25">
      <c r="A33" s="256" t="s">
        <v>2414</v>
      </c>
      <c r="B33" s="302" t="s">
        <v>642</v>
      </c>
      <c r="C33" s="30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Q33" s="126"/>
      <c r="R33" s="126"/>
      <c r="S33" s="126"/>
      <c r="T33" s="126"/>
      <c r="V33" s="126"/>
    </row>
    <row r="34" spans="1:22" ht="15" customHeight="1" x14ac:dyDescent="0.25">
      <c r="A34" s="262" t="s">
        <v>1739</v>
      </c>
      <c r="B34" s="97" t="s">
        <v>631</v>
      </c>
      <c r="C34" s="97" t="s">
        <v>765</v>
      </c>
      <c r="D34" s="3" t="s">
        <v>816</v>
      </c>
      <c r="E34" s="4">
        <v>30</v>
      </c>
      <c r="F34" s="3" t="s">
        <v>1</v>
      </c>
      <c r="G34" s="3" t="s">
        <v>759</v>
      </c>
      <c r="H34" s="3" t="s">
        <v>760</v>
      </c>
      <c r="I34" s="3" t="s">
        <v>761</v>
      </c>
      <c r="J34" s="3" t="s">
        <v>762</v>
      </c>
      <c r="K34" s="5" t="s">
        <v>738</v>
      </c>
      <c r="L34" s="5" t="s">
        <v>2</v>
      </c>
      <c r="M34" s="5" t="s">
        <v>651</v>
      </c>
      <c r="N34" s="5" t="s">
        <v>691</v>
      </c>
      <c r="O34" s="3">
        <v>16</v>
      </c>
      <c r="Q34" s="65"/>
      <c r="R34" s="65"/>
      <c r="S34" s="65"/>
      <c r="T34" s="65"/>
      <c r="V34" s="65">
        <f t="shared" ref="V34:V39" si="6">Q34+R34+S34+T34</f>
        <v>0</v>
      </c>
    </row>
    <row r="35" spans="1:22" ht="15" customHeight="1" x14ac:dyDescent="0.25">
      <c r="A35" s="262" t="s">
        <v>1740</v>
      </c>
      <c r="B35" s="97" t="s">
        <v>631</v>
      </c>
      <c r="C35" s="97" t="s">
        <v>809</v>
      </c>
      <c r="D35" s="3" t="s">
        <v>810</v>
      </c>
      <c r="E35" s="4">
        <v>6</v>
      </c>
      <c r="F35" s="3" t="s">
        <v>1</v>
      </c>
      <c r="G35" s="3" t="s">
        <v>759</v>
      </c>
      <c r="H35" s="3" t="s">
        <v>760</v>
      </c>
      <c r="I35" s="3" t="s">
        <v>761</v>
      </c>
      <c r="J35" s="3" t="s">
        <v>762</v>
      </c>
      <c r="K35" s="5" t="s">
        <v>738</v>
      </c>
      <c r="L35" s="5" t="s">
        <v>2</v>
      </c>
      <c r="M35" s="5" t="s">
        <v>651</v>
      </c>
      <c r="N35" s="5" t="s">
        <v>691</v>
      </c>
      <c r="O35" s="3">
        <v>4</v>
      </c>
      <c r="Q35" s="65"/>
      <c r="R35" s="65"/>
      <c r="S35" s="65"/>
      <c r="T35" s="65"/>
      <c r="V35" s="65">
        <f t="shared" si="6"/>
        <v>0</v>
      </c>
    </row>
    <row r="36" spans="1:22" ht="15" customHeight="1" x14ac:dyDescent="0.25">
      <c r="A36" s="262" t="s">
        <v>1741</v>
      </c>
      <c r="B36" s="97" t="s">
        <v>631</v>
      </c>
      <c r="C36" s="97" t="s">
        <v>766</v>
      </c>
      <c r="D36" s="3" t="s">
        <v>811</v>
      </c>
      <c r="E36" s="4">
        <v>6</v>
      </c>
      <c r="F36" s="3" t="s">
        <v>1</v>
      </c>
      <c r="G36" s="3" t="s">
        <v>759</v>
      </c>
      <c r="H36" s="3" t="s">
        <v>760</v>
      </c>
      <c r="I36" s="3" t="s">
        <v>761</v>
      </c>
      <c r="J36" s="3" t="s">
        <v>762</v>
      </c>
      <c r="K36" s="5" t="s">
        <v>738</v>
      </c>
      <c r="L36" s="5" t="s">
        <v>2</v>
      </c>
      <c r="M36" s="5" t="s">
        <v>651</v>
      </c>
      <c r="N36" s="5" t="s">
        <v>691</v>
      </c>
      <c r="O36" s="3">
        <v>4</v>
      </c>
      <c r="Q36" s="65"/>
      <c r="R36" s="65"/>
      <c r="S36" s="65"/>
      <c r="T36" s="65"/>
      <c r="V36" s="65">
        <f t="shared" si="6"/>
        <v>0</v>
      </c>
    </row>
    <row r="37" spans="1:22" ht="15" customHeight="1" x14ac:dyDescent="0.25">
      <c r="A37" s="262" t="s">
        <v>1742</v>
      </c>
      <c r="B37" s="97" t="s">
        <v>631</v>
      </c>
      <c r="C37" s="97" t="s">
        <v>767</v>
      </c>
      <c r="D37" s="3" t="s">
        <v>812</v>
      </c>
      <c r="E37" s="4">
        <v>6</v>
      </c>
      <c r="F37" s="3" t="s">
        <v>1</v>
      </c>
      <c r="G37" s="3" t="s">
        <v>759</v>
      </c>
      <c r="H37" s="3" t="s">
        <v>760</v>
      </c>
      <c r="I37" s="3" t="s">
        <v>761</v>
      </c>
      <c r="J37" s="3" t="s">
        <v>762</v>
      </c>
      <c r="K37" s="5" t="s">
        <v>738</v>
      </c>
      <c r="L37" s="5" t="s">
        <v>2</v>
      </c>
      <c r="M37" s="5" t="s">
        <v>651</v>
      </c>
      <c r="N37" s="5" t="s">
        <v>691</v>
      </c>
      <c r="O37" s="3">
        <v>4</v>
      </c>
      <c r="Q37" s="65"/>
      <c r="R37" s="65"/>
      <c r="S37" s="65"/>
      <c r="T37" s="65"/>
      <c r="V37" s="65">
        <f t="shared" si="6"/>
        <v>0</v>
      </c>
    </row>
    <row r="38" spans="1:22" ht="15" customHeight="1" x14ac:dyDescent="0.25">
      <c r="A38" s="262" t="s">
        <v>1743</v>
      </c>
      <c r="B38" s="97" t="s">
        <v>631</v>
      </c>
      <c r="C38" s="97" t="s">
        <v>768</v>
      </c>
      <c r="D38" s="3" t="s">
        <v>813</v>
      </c>
      <c r="E38" s="4">
        <v>6</v>
      </c>
      <c r="F38" s="3" t="s">
        <v>1</v>
      </c>
      <c r="G38" s="3" t="s">
        <v>759</v>
      </c>
      <c r="H38" s="3" t="s">
        <v>760</v>
      </c>
      <c r="I38" s="3" t="s">
        <v>761</v>
      </c>
      <c r="J38" s="3" t="s">
        <v>762</v>
      </c>
      <c r="K38" s="5" t="s">
        <v>738</v>
      </c>
      <c r="L38" s="5" t="s">
        <v>2</v>
      </c>
      <c r="M38" s="5" t="s">
        <v>651</v>
      </c>
      <c r="N38" s="5" t="s">
        <v>691</v>
      </c>
      <c r="O38" s="3">
        <v>4</v>
      </c>
      <c r="Q38" s="65"/>
      <c r="R38" s="65"/>
      <c r="S38" s="65"/>
      <c r="T38" s="65"/>
      <c r="V38" s="65">
        <f t="shared" si="6"/>
        <v>0</v>
      </c>
    </row>
    <row r="39" spans="1:22" ht="15" customHeight="1" x14ac:dyDescent="0.25">
      <c r="A39" s="262" t="s">
        <v>1744</v>
      </c>
      <c r="B39" s="97" t="s">
        <v>631</v>
      </c>
      <c r="C39" s="97" t="s">
        <v>769</v>
      </c>
      <c r="D39" s="3" t="s">
        <v>814</v>
      </c>
      <c r="E39" s="4">
        <v>6</v>
      </c>
      <c r="F39" s="3" t="s">
        <v>1</v>
      </c>
      <c r="G39" s="3" t="s">
        <v>759</v>
      </c>
      <c r="H39" s="3" t="s">
        <v>760</v>
      </c>
      <c r="I39" s="3" t="s">
        <v>761</v>
      </c>
      <c r="J39" s="3" t="s">
        <v>762</v>
      </c>
      <c r="K39" s="5" t="s">
        <v>738</v>
      </c>
      <c r="L39" s="5" t="s">
        <v>2</v>
      </c>
      <c r="M39" s="5" t="s">
        <v>651</v>
      </c>
      <c r="N39" s="5" t="s">
        <v>691</v>
      </c>
      <c r="O39" s="3">
        <v>4</v>
      </c>
      <c r="Q39" s="65"/>
      <c r="R39" s="65"/>
      <c r="S39" s="65"/>
      <c r="T39" s="65"/>
      <c r="V39" s="65">
        <f t="shared" si="6"/>
        <v>0</v>
      </c>
    </row>
    <row r="40" spans="1:22" ht="15" customHeight="1" x14ac:dyDescent="0.25">
      <c r="A40" s="256" t="s">
        <v>2414</v>
      </c>
      <c r="B40" s="302" t="s">
        <v>656</v>
      </c>
      <c r="C40" s="30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Q40" s="126"/>
      <c r="R40" s="126"/>
      <c r="S40" s="126"/>
      <c r="T40" s="126"/>
      <c r="V40" s="126"/>
    </row>
    <row r="41" spans="1:22" ht="15" customHeight="1" x14ac:dyDescent="0.25">
      <c r="A41" s="262" t="s">
        <v>1745</v>
      </c>
      <c r="B41" s="97" t="s">
        <v>84</v>
      </c>
      <c r="C41" s="97" t="s">
        <v>817</v>
      </c>
      <c r="D41" s="3" t="s">
        <v>810</v>
      </c>
      <c r="E41" s="4">
        <v>22</v>
      </c>
      <c r="F41" s="3" t="s">
        <v>658</v>
      </c>
      <c r="G41" s="3" t="s">
        <v>759</v>
      </c>
      <c r="H41" s="3" t="s">
        <v>760</v>
      </c>
      <c r="I41" s="3" t="s">
        <v>659</v>
      </c>
      <c r="J41" s="3" t="s">
        <v>762</v>
      </c>
      <c r="K41" s="5" t="s">
        <v>738</v>
      </c>
      <c r="L41" s="5" t="s">
        <v>2</v>
      </c>
      <c r="M41" s="5" t="s">
        <v>651</v>
      </c>
      <c r="N41" s="5" t="s">
        <v>2</v>
      </c>
      <c r="O41" s="5" t="s">
        <v>2</v>
      </c>
      <c r="Q41" s="65"/>
      <c r="R41" s="65"/>
      <c r="S41" s="65"/>
      <c r="T41" s="65"/>
      <c r="V41" s="65">
        <f>Q41+R41+S41+T41</f>
        <v>0</v>
      </c>
    </row>
    <row r="42" spans="1:22" ht="15" customHeight="1" x14ac:dyDescent="0.25">
      <c r="A42" s="262" t="s">
        <v>1746</v>
      </c>
      <c r="B42" s="97" t="s">
        <v>84</v>
      </c>
      <c r="C42" s="97" t="s">
        <v>774</v>
      </c>
      <c r="D42" s="3" t="s">
        <v>811</v>
      </c>
      <c r="E42" s="4">
        <v>6</v>
      </c>
      <c r="F42" s="3" t="s">
        <v>658</v>
      </c>
      <c r="G42" s="3" t="s">
        <v>759</v>
      </c>
      <c r="H42" s="3" t="s">
        <v>760</v>
      </c>
      <c r="I42" s="3" t="s">
        <v>659</v>
      </c>
      <c r="J42" s="3" t="s">
        <v>762</v>
      </c>
      <c r="K42" s="5" t="s">
        <v>738</v>
      </c>
      <c r="L42" s="5" t="s">
        <v>2</v>
      </c>
      <c r="M42" s="5" t="s">
        <v>651</v>
      </c>
      <c r="N42" s="5" t="s">
        <v>2</v>
      </c>
      <c r="O42" s="5" t="s">
        <v>2</v>
      </c>
      <c r="Q42" s="65"/>
      <c r="R42" s="65"/>
      <c r="S42" s="65"/>
      <c r="T42" s="65"/>
      <c r="V42" s="65">
        <f>Q42+R42+S42+T42</f>
        <v>0</v>
      </c>
    </row>
    <row r="43" spans="1:22" ht="15" customHeight="1" x14ac:dyDescent="0.25">
      <c r="A43" s="262" t="s">
        <v>1747</v>
      </c>
      <c r="B43" s="97" t="s">
        <v>84</v>
      </c>
      <c r="C43" s="97" t="s">
        <v>818</v>
      </c>
      <c r="D43" s="3" t="s">
        <v>812</v>
      </c>
      <c r="E43" s="4">
        <v>4</v>
      </c>
      <c r="F43" s="3" t="s">
        <v>658</v>
      </c>
      <c r="G43" s="3" t="s">
        <v>759</v>
      </c>
      <c r="H43" s="3" t="s">
        <v>760</v>
      </c>
      <c r="I43" s="3" t="s">
        <v>659</v>
      </c>
      <c r="J43" s="3" t="s">
        <v>762</v>
      </c>
      <c r="K43" s="5" t="s">
        <v>738</v>
      </c>
      <c r="L43" s="5" t="s">
        <v>2</v>
      </c>
      <c r="M43" s="5" t="s">
        <v>651</v>
      </c>
      <c r="N43" s="5" t="s">
        <v>2</v>
      </c>
      <c r="O43" s="5" t="s">
        <v>2</v>
      </c>
      <c r="Q43" s="65"/>
      <c r="R43" s="65"/>
      <c r="S43" s="65"/>
      <c r="T43" s="65"/>
      <c r="V43" s="65">
        <f>Q43+R43+S43+T43</f>
        <v>0</v>
      </c>
    </row>
    <row r="44" spans="1:22" ht="15" customHeight="1" x14ac:dyDescent="0.25">
      <c r="A44" s="262" t="s">
        <v>1748</v>
      </c>
      <c r="B44" s="97" t="s">
        <v>84</v>
      </c>
      <c r="C44" s="97" t="s">
        <v>776</v>
      </c>
      <c r="D44" s="5">
        <v>20</v>
      </c>
      <c r="E44" s="4">
        <v>6</v>
      </c>
      <c r="F44" s="3" t="s">
        <v>658</v>
      </c>
      <c r="G44" s="3" t="s">
        <v>759</v>
      </c>
      <c r="H44" s="3" t="s">
        <v>760</v>
      </c>
      <c r="I44" s="3" t="s">
        <v>659</v>
      </c>
      <c r="J44" s="3" t="s">
        <v>762</v>
      </c>
      <c r="K44" s="5" t="s">
        <v>738</v>
      </c>
      <c r="L44" s="5" t="s">
        <v>2</v>
      </c>
      <c r="M44" s="5" t="s">
        <v>651</v>
      </c>
      <c r="N44" s="5" t="s">
        <v>2</v>
      </c>
      <c r="O44" s="5" t="s">
        <v>2</v>
      </c>
      <c r="Q44" s="65"/>
      <c r="R44" s="65"/>
      <c r="S44" s="65"/>
      <c r="T44" s="65"/>
      <c r="V44" s="65">
        <f>Q44+R44+S44+T44</f>
        <v>0</v>
      </c>
    </row>
    <row r="45" spans="1:22" ht="15" customHeight="1" x14ac:dyDescent="0.25">
      <c r="A45" s="262" t="s">
        <v>1749</v>
      </c>
      <c r="B45" s="97" t="s">
        <v>84</v>
      </c>
      <c r="C45" s="97" t="s">
        <v>661</v>
      </c>
      <c r="D45" s="3" t="s">
        <v>814</v>
      </c>
      <c r="E45" s="4">
        <v>8</v>
      </c>
      <c r="F45" s="3" t="s">
        <v>658</v>
      </c>
      <c r="G45" s="3" t="s">
        <v>759</v>
      </c>
      <c r="H45" s="3" t="s">
        <v>760</v>
      </c>
      <c r="I45" s="3" t="s">
        <v>659</v>
      </c>
      <c r="J45" s="3" t="s">
        <v>762</v>
      </c>
      <c r="K45" s="5" t="s">
        <v>738</v>
      </c>
      <c r="L45" s="5" t="s">
        <v>2</v>
      </c>
      <c r="M45" s="5" t="s">
        <v>651</v>
      </c>
      <c r="N45" s="5" t="s">
        <v>2</v>
      </c>
      <c r="O45" s="5" t="s">
        <v>2</v>
      </c>
      <c r="Q45" s="65"/>
      <c r="R45" s="65"/>
      <c r="S45" s="65"/>
      <c r="T45" s="65"/>
      <c r="V45" s="65">
        <f>Q45+R45+S45+T45</f>
        <v>0</v>
      </c>
    </row>
    <row r="46" spans="1:22" ht="15" customHeight="1" x14ac:dyDescent="0.25">
      <c r="A46" s="261" t="s">
        <v>2414</v>
      </c>
      <c r="B46" s="300" t="s">
        <v>662</v>
      </c>
      <c r="C46" s="300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Q46" s="132"/>
      <c r="R46" s="132"/>
      <c r="S46" s="132"/>
      <c r="T46" s="132"/>
      <c r="V46" s="132"/>
    </row>
    <row r="47" spans="1:22" ht="15" customHeight="1" x14ac:dyDescent="0.25">
      <c r="A47" s="262" t="s">
        <v>1750</v>
      </c>
      <c r="B47" s="97" t="s">
        <v>663</v>
      </c>
      <c r="C47" s="97" t="s">
        <v>787</v>
      </c>
      <c r="D47" s="3" t="s">
        <v>747</v>
      </c>
      <c r="E47" s="4">
        <v>2</v>
      </c>
      <c r="F47" s="3" t="s">
        <v>658</v>
      </c>
      <c r="G47" s="3" t="s">
        <v>759</v>
      </c>
      <c r="H47" s="3" t="s">
        <v>760</v>
      </c>
      <c r="I47" s="3" t="s">
        <v>666</v>
      </c>
      <c r="J47" s="3" t="s">
        <v>762</v>
      </c>
      <c r="K47" s="5" t="s">
        <v>738</v>
      </c>
      <c r="L47" s="5" t="s">
        <v>2</v>
      </c>
      <c r="M47" s="5" t="s">
        <v>651</v>
      </c>
      <c r="N47" s="5" t="s">
        <v>2</v>
      </c>
      <c r="O47" s="5" t="s">
        <v>2</v>
      </c>
      <c r="Q47" s="65"/>
      <c r="R47" s="65"/>
      <c r="S47" s="65"/>
      <c r="T47" s="65"/>
      <c r="V47" s="65">
        <f>Q47+R47+S47+T47</f>
        <v>0</v>
      </c>
    </row>
    <row r="48" spans="1:22" ht="15" customHeight="1" x14ac:dyDescent="0.25">
      <c r="A48" s="262" t="s">
        <v>1751</v>
      </c>
      <c r="B48" s="97" t="s">
        <v>663</v>
      </c>
      <c r="C48" s="97" t="s">
        <v>819</v>
      </c>
      <c r="D48" s="3" t="s">
        <v>670</v>
      </c>
      <c r="E48" s="4">
        <v>4</v>
      </c>
      <c r="F48" s="3" t="s">
        <v>658</v>
      </c>
      <c r="G48" s="3" t="s">
        <v>759</v>
      </c>
      <c r="H48" s="3" t="s">
        <v>760</v>
      </c>
      <c r="I48" s="3" t="s">
        <v>666</v>
      </c>
      <c r="J48" s="3" t="s">
        <v>762</v>
      </c>
      <c r="K48" s="5" t="s">
        <v>738</v>
      </c>
      <c r="L48" s="5" t="s">
        <v>2</v>
      </c>
      <c r="M48" s="5" t="s">
        <v>651</v>
      </c>
      <c r="N48" s="5" t="s">
        <v>2</v>
      </c>
      <c r="O48" s="5" t="s">
        <v>2</v>
      </c>
      <c r="Q48" s="65"/>
      <c r="R48" s="65"/>
      <c r="S48" s="65"/>
      <c r="T48" s="65"/>
      <c r="V48" s="65">
        <f>Q48+R48+S48+T48</f>
        <v>0</v>
      </c>
    </row>
    <row r="49" spans="1:22" ht="15" customHeight="1" x14ac:dyDescent="0.25">
      <c r="A49" s="256" t="s">
        <v>2414</v>
      </c>
      <c r="B49" s="302" t="s">
        <v>788</v>
      </c>
      <c r="C49" s="30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Q49" s="126"/>
      <c r="R49" s="126"/>
      <c r="S49" s="126"/>
      <c r="T49" s="126"/>
      <c r="V49" s="126"/>
    </row>
    <row r="50" spans="1:22" ht="15" customHeight="1" x14ac:dyDescent="0.25">
      <c r="A50" s="262" t="s">
        <v>1752</v>
      </c>
      <c r="B50" s="97" t="s">
        <v>713</v>
      </c>
      <c r="C50" s="97" t="s">
        <v>793</v>
      </c>
      <c r="D50" s="3" t="s">
        <v>816</v>
      </c>
      <c r="E50" s="4">
        <v>6</v>
      </c>
      <c r="F50" s="3" t="s">
        <v>658</v>
      </c>
      <c r="G50" s="3" t="s">
        <v>759</v>
      </c>
      <c r="H50" s="3" t="s">
        <v>760</v>
      </c>
      <c r="I50" s="3" t="s">
        <v>790</v>
      </c>
      <c r="J50" s="3" t="s">
        <v>762</v>
      </c>
      <c r="K50" s="5" t="s">
        <v>738</v>
      </c>
      <c r="L50" s="5" t="s">
        <v>2</v>
      </c>
      <c r="M50" s="5" t="s">
        <v>651</v>
      </c>
      <c r="N50" s="5" t="s">
        <v>2</v>
      </c>
      <c r="O50" s="5" t="s">
        <v>2</v>
      </c>
      <c r="Q50" s="65"/>
      <c r="R50" s="65"/>
      <c r="S50" s="65"/>
      <c r="T50" s="65"/>
      <c r="V50" s="65">
        <f>Q50+R50+S50+T50</f>
        <v>0</v>
      </c>
    </row>
    <row r="51" spans="1:22" ht="15" customHeight="1" x14ac:dyDescent="0.25">
      <c r="A51" s="262" t="s">
        <v>1753</v>
      </c>
      <c r="B51" s="97" t="s">
        <v>713</v>
      </c>
      <c r="C51" s="97" t="s">
        <v>820</v>
      </c>
      <c r="D51" s="3" t="s">
        <v>810</v>
      </c>
      <c r="E51" s="4">
        <v>6</v>
      </c>
      <c r="F51" s="3" t="s">
        <v>658</v>
      </c>
      <c r="G51" s="3" t="s">
        <v>759</v>
      </c>
      <c r="H51" s="3" t="s">
        <v>760</v>
      </c>
      <c r="I51" s="3" t="s">
        <v>790</v>
      </c>
      <c r="J51" s="3" t="s">
        <v>762</v>
      </c>
      <c r="K51" s="5" t="s">
        <v>738</v>
      </c>
      <c r="L51" s="5" t="s">
        <v>2</v>
      </c>
      <c r="M51" s="5" t="s">
        <v>651</v>
      </c>
      <c r="N51" s="5" t="s">
        <v>2</v>
      </c>
      <c r="O51" s="5" t="s">
        <v>2</v>
      </c>
      <c r="Q51" s="65"/>
      <c r="R51" s="65"/>
      <c r="S51" s="65"/>
      <c r="T51" s="65"/>
      <c r="V51" s="65">
        <f>Q51+R51+S51+T51</f>
        <v>0</v>
      </c>
    </row>
    <row r="52" spans="1:22" ht="15" customHeight="1" x14ac:dyDescent="0.25">
      <c r="A52" s="256" t="s">
        <v>2414</v>
      </c>
      <c r="B52" s="302" t="s">
        <v>671</v>
      </c>
      <c r="C52" s="30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Q52" s="126"/>
      <c r="R52" s="126"/>
      <c r="S52" s="126"/>
      <c r="T52" s="126"/>
      <c r="V52" s="126"/>
    </row>
    <row r="53" spans="1:22" ht="15" customHeight="1" x14ac:dyDescent="0.25">
      <c r="A53" s="262" t="s">
        <v>1754</v>
      </c>
      <c r="B53" s="97" t="s">
        <v>671</v>
      </c>
      <c r="C53" s="97" t="s">
        <v>821</v>
      </c>
      <c r="D53" s="3" t="s">
        <v>810</v>
      </c>
      <c r="E53" s="4">
        <v>6</v>
      </c>
      <c r="F53" s="3" t="s">
        <v>658</v>
      </c>
      <c r="G53" s="3" t="s">
        <v>759</v>
      </c>
      <c r="H53" s="3" t="s">
        <v>760</v>
      </c>
      <c r="I53" s="3" t="s">
        <v>673</v>
      </c>
      <c r="J53" s="3" t="s">
        <v>762</v>
      </c>
      <c r="K53" s="5" t="s">
        <v>738</v>
      </c>
      <c r="L53" s="5" t="s">
        <v>2</v>
      </c>
      <c r="M53" s="5" t="s">
        <v>651</v>
      </c>
      <c r="N53" s="5" t="s">
        <v>2</v>
      </c>
      <c r="O53" s="5" t="s">
        <v>2</v>
      </c>
      <c r="Q53" s="65"/>
      <c r="R53" s="65"/>
      <c r="S53" s="65"/>
      <c r="T53" s="65"/>
      <c r="V53" s="65">
        <f>Q53+R53+S53+T53</f>
        <v>0</v>
      </c>
    </row>
    <row r="54" spans="1:22" ht="15" customHeight="1" x14ac:dyDescent="0.25">
      <c r="A54" s="256" t="s">
        <v>2414</v>
      </c>
      <c r="B54" s="302" t="s">
        <v>674</v>
      </c>
      <c r="C54" s="302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Q54" s="126"/>
      <c r="R54" s="126"/>
      <c r="S54" s="126"/>
      <c r="T54" s="126"/>
      <c r="V54" s="126"/>
    </row>
    <row r="55" spans="1:22" ht="15" customHeight="1" x14ac:dyDescent="0.25">
      <c r="A55" s="262" t="s">
        <v>1755</v>
      </c>
      <c r="B55" s="97" t="s">
        <v>675</v>
      </c>
      <c r="C55" s="97" t="s">
        <v>822</v>
      </c>
      <c r="D55" s="3" t="s">
        <v>810</v>
      </c>
      <c r="E55" s="4">
        <v>2</v>
      </c>
      <c r="F55" s="3" t="s">
        <v>658</v>
      </c>
      <c r="G55" s="3" t="s">
        <v>759</v>
      </c>
      <c r="H55" s="3" t="s">
        <v>760</v>
      </c>
      <c r="I55" s="3" t="s">
        <v>677</v>
      </c>
      <c r="J55" s="3" t="s">
        <v>762</v>
      </c>
      <c r="K55" s="5" t="s">
        <v>738</v>
      </c>
      <c r="L55" s="5" t="s">
        <v>2</v>
      </c>
      <c r="M55" s="5" t="s">
        <v>651</v>
      </c>
      <c r="N55" s="5" t="s">
        <v>2</v>
      </c>
      <c r="O55" s="5" t="s">
        <v>2</v>
      </c>
      <c r="Q55" s="65"/>
      <c r="R55" s="65"/>
      <c r="S55" s="65"/>
      <c r="T55" s="65"/>
      <c r="V55" s="65">
        <f>Q55+R55+S55+T55</f>
        <v>0</v>
      </c>
    </row>
    <row r="56" spans="1:22" ht="15" customHeight="1" x14ac:dyDescent="0.25">
      <c r="A56" s="262" t="s">
        <v>1756</v>
      </c>
      <c r="B56" s="97" t="s">
        <v>675</v>
      </c>
      <c r="C56" s="97" t="s">
        <v>756</v>
      </c>
      <c r="D56" s="3" t="s">
        <v>812</v>
      </c>
      <c r="E56" s="4">
        <v>6</v>
      </c>
      <c r="F56" s="3" t="s">
        <v>658</v>
      </c>
      <c r="G56" s="3" t="s">
        <v>759</v>
      </c>
      <c r="H56" s="3" t="s">
        <v>760</v>
      </c>
      <c r="I56" s="3" t="s">
        <v>677</v>
      </c>
      <c r="J56" s="3" t="s">
        <v>762</v>
      </c>
      <c r="K56" s="5" t="s">
        <v>738</v>
      </c>
      <c r="L56" s="5" t="s">
        <v>2</v>
      </c>
      <c r="M56" s="5" t="s">
        <v>651</v>
      </c>
      <c r="N56" s="5" t="s">
        <v>2</v>
      </c>
      <c r="O56" s="5" t="s">
        <v>2</v>
      </c>
      <c r="Q56" s="65"/>
      <c r="R56" s="65"/>
      <c r="S56" s="65"/>
      <c r="T56" s="65"/>
      <c r="V56" s="65">
        <f>Q56+R56+S56+T56</f>
        <v>0</v>
      </c>
    </row>
    <row r="57" spans="1:22" ht="15" customHeight="1" x14ac:dyDescent="0.25">
      <c r="A57" s="256" t="s">
        <v>2414</v>
      </c>
      <c r="B57" s="302" t="s">
        <v>678</v>
      </c>
      <c r="C57" s="302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Q57" s="126"/>
      <c r="R57" s="126"/>
      <c r="S57" s="126"/>
      <c r="T57" s="126"/>
      <c r="V57" s="126"/>
    </row>
    <row r="58" spans="1:22" ht="15" customHeight="1" x14ac:dyDescent="0.25">
      <c r="A58" s="262" t="s">
        <v>1757</v>
      </c>
      <c r="B58" s="97" t="s">
        <v>675</v>
      </c>
      <c r="C58" s="97" t="s">
        <v>823</v>
      </c>
      <c r="D58" s="3" t="s">
        <v>747</v>
      </c>
      <c r="E58" s="4">
        <v>4</v>
      </c>
      <c r="F58" s="3" t="s">
        <v>658</v>
      </c>
      <c r="G58" s="3" t="s">
        <v>759</v>
      </c>
      <c r="H58" s="3" t="s">
        <v>760</v>
      </c>
      <c r="I58" s="3" t="s">
        <v>677</v>
      </c>
      <c r="J58" s="3" t="s">
        <v>762</v>
      </c>
      <c r="K58" s="5" t="s">
        <v>738</v>
      </c>
      <c r="L58" s="5" t="s">
        <v>2</v>
      </c>
      <c r="M58" s="5" t="s">
        <v>651</v>
      </c>
      <c r="N58" s="5" t="s">
        <v>2</v>
      </c>
      <c r="O58" s="5" t="s">
        <v>2</v>
      </c>
      <c r="Q58" s="65"/>
      <c r="R58" s="65"/>
      <c r="S58" s="65"/>
      <c r="T58" s="65"/>
      <c r="V58" s="65">
        <f>Q58+R58+S58+T58</f>
        <v>0</v>
      </c>
    </row>
    <row r="59" spans="1:22" s="122" customFormat="1" ht="15" customHeight="1" x14ac:dyDescent="0.25">
      <c r="A59" s="119" t="s">
        <v>2414</v>
      </c>
      <c r="B59" s="119" t="s">
        <v>824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/>
      <c r="Q59" s="127"/>
      <c r="R59" s="127"/>
      <c r="S59" s="127"/>
      <c r="T59" s="128"/>
      <c r="V59" s="128"/>
    </row>
    <row r="60" spans="1:22" ht="15" customHeight="1" x14ac:dyDescent="0.25">
      <c r="A60" s="256" t="s">
        <v>2414</v>
      </c>
      <c r="B60" s="302" t="s">
        <v>642</v>
      </c>
      <c r="C60" s="302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Q60" s="126"/>
      <c r="R60" s="126"/>
      <c r="S60" s="126"/>
      <c r="T60" s="126"/>
      <c r="V60" s="126"/>
    </row>
    <row r="61" spans="1:22" ht="15" customHeight="1" x14ac:dyDescent="0.25">
      <c r="A61" s="262" t="s">
        <v>1758</v>
      </c>
      <c r="B61" s="97" t="s">
        <v>631</v>
      </c>
      <c r="C61" s="97" t="s">
        <v>825</v>
      </c>
      <c r="D61" s="3" t="s">
        <v>826</v>
      </c>
      <c r="E61" s="4">
        <v>6</v>
      </c>
      <c r="F61" s="3" t="s">
        <v>1</v>
      </c>
      <c r="G61" s="3" t="s">
        <v>645</v>
      </c>
      <c r="H61" s="3" t="s">
        <v>646</v>
      </c>
      <c r="I61" s="3" t="s">
        <v>647</v>
      </c>
      <c r="J61" s="3" t="s">
        <v>648</v>
      </c>
      <c r="K61" s="5" t="s">
        <v>649</v>
      </c>
      <c r="L61" s="5" t="s">
        <v>827</v>
      </c>
      <c r="M61" s="5" t="s">
        <v>651</v>
      </c>
      <c r="N61" s="5" t="s">
        <v>652</v>
      </c>
      <c r="O61" s="5">
        <v>4</v>
      </c>
      <c r="Q61" s="65"/>
      <c r="R61" s="65"/>
      <c r="S61" s="65"/>
      <c r="T61" s="65"/>
      <c r="V61" s="65">
        <f>Q61+R61+S61+T61</f>
        <v>0</v>
      </c>
    </row>
    <row r="62" spans="1:22" ht="15" customHeight="1" x14ac:dyDescent="0.25">
      <c r="A62" s="262" t="s">
        <v>1759</v>
      </c>
      <c r="B62" s="97" t="s">
        <v>631</v>
      </c>
      <c r="C62" s="97" t="s">
        <v>644</v>
      </c>
      <c r="D62" s="3" t="s">
        <v>828</v>
      </c>
      <c r="E62" s="4">
        <v>12</v>
      </c>
      <c r="F62" s="3" t="s">
        <v>1</v>
      </c>
      <c r="G62" s="3" t="s">
        <v>645</v>
      </c>
      <c r="H62" s="3" t="s">
        <v>646</v>
      </c>
      <c r="I62" s="3" t="s">
        <v>647</v>
      </c>
      <c r="J62" s="3" t="s">
        <v>648</v>
      </c>
      <c r="K62" s="5" t="s">
        <v>649</v>
      </c>
      <c r="L62" s="5" t="s">
        <v>827</v>
      </c>
      <c r="M62" s="5" t="s">
        <v>651</v>
      </c>
      <c r="N62" s="5" t="s">
        <v>652</v>
      </c>
      <c r="O62" s="5">
        <v>7</v>
      </c>
      <c r="Q62" s="65"/>
      <c r="R62" s="65"/>
      <c r="S62" s="65"/>
      <c r="T62" s="65"/>
      <c r="V62" s="65">
        <f>Q62+R62+S62+T62</f>
        <v>0</v>
      </c>
    </row>
    <row r="63" spans="1:22" ht="15" customHeight="1" x14ac:dyDescent="0.25">
      <c r="A63" s="262" t="s">
        <v>1760</v>
      </c>
      <c r="B63" s="97" t="s">
        <v>631</v>
      </c>
      <c r="C63" s="97" t="s">
        <v>653</v>
      </c>
      <c r="D63" s="3" t="s">
        <v>806</v>
      </c>
      <c r="E63" s="4">
        <v>6</v>
      </c>
      <c r="F63" s="3" t="s">
        <v>1</v>
      </c>
      <c r="G63" s="3" t="s">
        <v>645</v>
      </c>
      <c r="H63" s="3" t="s">
        <v>646</v>
      </c>
      <c r="I63" s="3" t="s">
        <v>647</v>
      </c>
      <c r="J63" s="3" t="s">
        <v>648</v>
      </c>
      <c r="K63" s="5" t="s">
        <v>649</v>
      </c>
      <c r="L63" s="5" t="s">
        <v>827</v>
      </c>
      <c r="M63" s="5" t="s">
        <v>651</v>
      </c>
      <c r="N63" s="5" t="s">
        <v>652</v>
      </c>
      <c r="O63" s="5">
        <v>4</v>
      </c>
      <c r="Q63" s="65"/>
      <c r="R63" s="65"/>
      <c r="S63" s="65"/>
      <c r="T63" s="65"/>
      <c r="V63" s="65">
        <f>Q63+R63+S63+T63</f>
        <v>0</v>
      </c>
    </row>
    <row r="64" spans="1:22" ht="15" customHeight="1" x14ac:dyDescent="0.25">
      <c r="A64" s="262" t="s">
        <v>1761</v>
      </c>
      <c r="B64" s="97" t="s">
        <v>631</v>
      </c>
      <c r="C64" s="133" t="s">
        <v>655</v>
      </c>
      <c r="D64" s="3" t="s">
        <v>814</v>
      </c>
      <c r="E64" s="4">
        <v>6</v>
      </c>
      <c r="F64" s="3" t="s">
        <v>1</v>
      </c>
      <c r="G64" s="3" t="s">
        <v>645</v>
      </c>
      <c r="H64" s="3" t="s">
        <v>646</v>
      </c>
      <c r="I64" s="3" t="s">
        <v>647</v>
      </c>
      <c r="J64" s="3" t="s">
        <v>648</v>
      </c>
      <c r="K64" s="5" t="s">
        <v>649</v>
      </c>
      <c r="L64" s="5" t="s">
        <v>827</v>
      </c>
      <c r="M64" s="5" t="s">
        <v>651</v>
      </c>
      <c r="N64" s="5" t="s">
        <v>652</v>
      </c>
      <c r="O64" s="5">
        <v>4</v>
      </c>
      <c r="Q64" s="65"/>
      <c r="R64" s="65"/>
      <c r="S64" s="65"/>
      <c r="T64" s="65"/>
      <c r="V64" s="65">
        <f>Q64+R64+S64+T64</f>
        <v>0</v>
      </c>
    </row>
    <row r="65" spans="1:22" ht="15" customHeight="1" x14ac:dyDescent="0.25">
      <c r="A65" s="256" t="s">
        <v>2414</v>
      </c>
      <c r="B65" s="302" t="s">
        <v>656</v>
      </c>
      <c r="C65" s="302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Q65" s="126"/>
      <c r="R65" s="126"/>
      <c r="S65" s="126"/>
      <c r="T65" s="126"/>
      <c r="V65" s="126"/>
    </row>
    <row r="66" spans="1:22" ht="15" customHeight="1" x14ac:dyDescent="0.25">
      <c r="A66" s="262" t="s">
        <v>1762</v>
      </c>
      <c r="B66" s="97" t="s">
        <v>84</v>
      </c>
      <c r="C66" s="133" t="s">
        <v>684</v>
      </c>
      <c r="D66" s="3" t="s">
        <v>828</v>
      </c>
      <c r="E66" s="4">
        <v>8</v>
      </c>
      <c r="F66" s="3" t="s">
        <v>658</v>
      </c>
      <c r="G66" s="3" t="s">
        <v>645</v>
      </c>
      <c r="H66" s="3" t="s">
        <v>646</v>
      </c>
      <c r="I66" s="3" t="s">
        <v>659</v>
      </c>
      <c r="J66" s="3" t="s">
        <v>648</v>
      </c>
      <c r="K66" s="5" t="s">
        <v>649</v>
      </c>
      <c r="L66" s="5" t="s">
        <v>827</v>
      </c>
      <c r="M66" s="5" t="s">
        <v>651</v>
      </c>
      <c r="N66" s="5"/>
      <c r="O66" s="5">
        <v>0</v>
      </c>
      <c r="Q66" s="65"/>
      <c r="R66" s="65"/>
      <c r="S66" s="65"/>
      <c r="T66" s="65"/>
      <c r="V66" s="65">
        <f>Q66+R66+S66+T66</f>
        <v>0</v>
      </c>
    </row>
    <row r="67" spans="1:22" ht="15" customHeight="1" x14ac:dyDescent="0.25">
      <c r="A67" s="256" t="s">
        <v>2414</v>
      </c>
      <c r="B67" s="302" t="s">
        <v>662</v>
      </c>
      <c r="C67" s="302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Q67" s="126"/>
      <c r="R67" s="126"/>
      <c r="S67" s="126"/>
      <c r="T67" s="126"/>
      <c r="V67" s="126"/>
    </row>
    <row r="68" spans="1:22" ht="15" customHeight="1" x14ac:dyDescent="0.25">
      <c r="A68" s="262" t="s">
        <v>1763</v>
      </c>
      <c r="B68" s="97" t="s">
        <v>663</v>
      </c>
      <c r="C68" s="97" t="s">
        <v>664</v>
      </c>
      <c r="D68" s="3" t="s">
        <v>665</v>
      </c>
      <c r="E68" s="4">
        <v>2</v>
      </c>
      <c r="F68" s="3" t="s">
        <v>658</v>
      </c>
      <c r="G68" s="3" t="s">
        <v>645</v>
      </c>
      <c r="H68" s="3" t="s">
        <v>646</v>
      </c>
      <c r="I68" s="3" t="s">
        <v>666</v>
      </c>
      <c r="J68" s="3" t="s">
        <v>648</v>
      </c>
      <c r="K68" s="5" t="s">
        <v>649</v>
      </c>
      <c r="L68" s="5" t="s">
        <v>827</v>
      </c>
      <c r="M68" s="5" t="s">
        <v>651</v>
      </c>
      <c r="N68" s="5"/>
      <c r="O68" s="5">
        <v>0</v>
      </c>
      <c r="Q68" s="65"/>
      <c r="R68" s="65"/>
      <c r="S68" s="65"/>
      <c r="T68" s="65"/>
      <c r="V68" s="65">
        <f>Q68+R68+S68+T68</f>
        <v>0</v>
      </c>
    </row>
    <row r="69" spans="1:22" ht="15" customHeight="1" x14ac:dyDescent="0.25">
      <c r="A69" s="256" t="s">
        <v>2414</v>
      </c>
      <c r="B69" s="302" t="s">
        <v>671</v>
      </c>
      <c r="C69" s="302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Q69" s="126"/>
      <c r="R69" s="126"/>
      <c r="S69" s="126"/>
      <c r="T69" s="126"/>
      <c r="V69" s="126"/>
    </row>
    <row r="70" spans="1:22" ht="15" customHeight="1" x14ac:dyDescent="0.25">
      <c r="A70" s="262" t="s">
        <v>1764</v>
      </c>
      <c r="B70" s="97" t="s">
        <v>671</v>
      </c>
      <c r="C70" s="97" t="s">
        <v>829</v>
      </c>
      <c r="D70" s="3" t="s">
        <v>826</v>
      </c>
      <c r="E70" s="4">
        <v>1</v>
      </c>
      <c r="F70" s="3" t="s">
        <v>658</v>
      </c>
      <c r="G70" s="3" t="s">
        <v>645</v>
      </c>
      <c r="H70" s="3" t="s">
        <v>646</v>
      </c>
      <c r="I70" s="3" t="s">
        <v>673</v>
      </c>
      <c r="J70" s="3" t="s">
        <v>648</v>
      </c>
      <c r="K70" s="5" t="s">
        <v>649</v>
      </c>
      <c r="L70" s="5" t="s">
        <v>827</v>
      </c>
      <c r="M70" s="5" t="s">
        <v>651</v>
      </c>
      <c r="N70" s="5"/>
      <c r="O70" s="5">
        <v>0</v>
      </c>
      <c r="Q70" s="65"/>
      <c r="R70" s="65"/>
      <c r="S70" s="65"/>
      <c r="T70" s="65"/>
      <c r="V70" s="65">
        <f>Q70+R70+S70+T70</f>
        <v>0</v>
      </c>
    </row>
    <row r="71" spans="1:22" s="122" customFormat="1" ht="15" customHeight="1" x14ac:dyDescent="0.25">
      <c r="A71" s="119" t="s">
        <v>2414</v>
      </c>
      <c r="B71" s="119" t="s">
        <v>830</v>
      </c>
      <c r="C71" s="119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/>
      <c r="Q71" s="127"/>
      <c r="R71" s="127"/>
      <c r="S71" s="127"/>
      <c r="T71" s="128"/>
      <c r="V71" s="128"/>
    </row>
    <row r="72" spans="1:22" ht="15" customHeight="1" x14ac:dyDescent="0.25">
      <c r="A72" s="256" t="s">
        <v>2414</v>
      </c>
      <c r="B72" s="302" t="s">
        <v>642</v>
      </c>
      <c r="C72" s="30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Q72" s="126"/>
      <c r="R72" s="126"/>
      <c r="S72" s="126"/>
      <c r="T72" s="126"/>
      <c r="V72" s="126"/>
    </row>
    <row r="73" spans="1:22" ht="15" customHeight="1" x14ac:dyDescent="0.25">
      <c r="A73" s="262" t="s">
        <v>1765</v>
      </c>
      <c r="B73" s="97" t="s">
        <v>631</v>
      </c>
      <c r="C73" s="97" t="s">
        <v>644</v>
      </c>
      <c r="D73" s="3" t="s">
        <v>828</v>
      </c>
      <c r="E73" s="4">
        <v>6</v>
      </c>
      <c r="F73" s="3" t="s">
        <v>1</v>
      </c>
      <c r="G73" s="3" t="s">
        <v>645</v>
      </c>
      <c r="H73" s="3" t="s">
        <v>646</v>
      </c>
      <c r="I73" s="3" t="s">
        <v>647</v>
      </c>
      <c r="J73" s="3" t="s">
        <v>648</v>
      </c>
      <c r="K73" s="5" t="s">
        <v>690</v>
      </c>
      <c r="L73" s="5">
        <v>70</v>
      </c>
      <c r="M73" s="5" t="s">
        <v>651</v>
      </c>
      <c r="N73" s="5" t="s">
        <v>691</v>
      </c>
      <c r="O73" s="5">
        <v>4</v>
      </c>
      <c r="Q73" s="65"/>
      <c r="R73" s="65"/>
      <c r="S73" s="65"/>
      <c r="T73" s="65"/>
      <c r="V73" s="65">
        <f t="shared" ref="V73:V81" si="7">Q73+R73+S73+T73</f>
        <v>0</v>
      </c>
    </row>
    <row r="74" spans="1:22" ht="15" customHeight="1" x14ac:dyDescent="0.25">
      <c r="A74" s="262" t="s">
        <v>1766</v>
      </c>
      <c r="B74" s="97" t="s">
        <v>631</v>
      </c>
      <c r="C74" s="97" t="s">
        <v>653</v>
      </c>
      <c r="D74" s="3" t="s">
        <v>806</v>
      </c>
      <c r="E74" s="4">
        <v>6</v>
      </c>
      <c r="F74" s="3" t="s">
        <v>1</v>
      </c>
      <c r="G74" s="3" t="s">
        <v>645</v>
      </c>
      <c r="H74" s="3" t="s">
        <v>646</v>
      </c>
      <c r="I74" s="3" t="s">
        <v>647</v>
      </c>
      <c r="J74" s="3" t="s">
        <v>648</v>
      </c>
      <c r="K74" s="5" t="s">
        <v>690</v>
      </c>
      <c r="L74" s="5">
        <v>70</v>
      </c>
      <c r="M74" s="5" t="s">
        <v>651</v>
      </c>
      <c r="N74" s="5" t="s">
        <v>691</v>
      </c>
      <c r="O74" s="5">
        <v>4</v>
      </c>
      <c r="Q74" s="65"/>
      <c r="R74" s="65"/>
      <c r="S74" s="65"/>
      <c r="T74" s="65"/>
      <c r="V74" s="65">
        <f t="shared" si="7"/>
        <v>0</v>
      </c>
    </row>
    <row r="75" spans="1:22" ht="15" customHeight="1" x14ac:dyDescent="0.25">
      <c r="A75" s="262" t="s">
        <v>1767</v>
      </c>
      <c r="B75" s="97" t="s">
        <v>631</v>
      </c>
      <c r="C75" s="97" t="s">
        <v>692</v>
      </c>
      <c r="D75" s="3" t="s">
        <v>807</v>
      </c>
      <c r="E75" s="4">
        <v>24</v>
      </c>
      <c r="F75" s="3" t="s">
        <v>1</v>
      </c>
      <c r="G75" s="3" t="s">
        <v>645</v>
      </c>
      <c r="H75" s="3" t="s">
        <v>646</v>
      </c>
      <c r="I75" s="3" t="s">
        <v>647</v>
      </c>
      <c r="J75" s="3" t="s">
        <v>648</v>
      </c>
      <c r="K75" s="5" t="s">
        <v>690</v>
      </c>
      <c r="L75" s="5">
        <v>70</v>
      </c>
      <c r="M75" s="5" t="s">
        <v>651</v>
      </c>
      <c r="N75" s="5" t="s">
        <v>691</v>
      </c>
      <c r="O75" s="5">
        <v>13</v>
      </c>
      <c r="Q75" s="65"/>
      <c r="R75" s="65"/>
      <c r="S75" s="65"/>
      <c r="T75" s="65"/>
      <c r="V75" s="65">
        <f t="shared" si="7"/>
        <v>0</v>
      </c>
    </row>
    <row r="76" spans="1:22" ht="15" customHeight="1" x14ac:dyDescent="0.25">
      <c r="A76" s="262" t="s">
        <v>1768</v>
      </c>
      <c r="B76" s="97" t="s">
        <v>631</v>
      </c>
      <c r="C76" s="97" t="s">
        <v>693</v>
      </c>
      <c r="D76" s="3" t="s">
        <v>808</v>
      </c>
      <c r="E76" s="4">
        <v>12</v>
      </c>
      <c r="F76" s="3" t="s">
        <v>1</v>
      </c>
      <c r="G76" s="3" t="s">
        <v>645</v>
      </c>
      <c r="H76" s="3" t="s">
        <v>646</v>
      </c>
      <c r="I76" s="3" t="s">
        <v>647</v>
      </c>
      <c r="J76" s="3" t="s">
        <v>648</v>
      </c>
      <c r="K76" s="5" t="s">
        <v>690</v>
      </c>
      <c r="L76" s="5">
        <v>70</v>
      </c>
      <c r="M76" s="5" t="s">
        <v>651</v>
      </c>
      <c r="N76" s="5" t="s">
        <v>691</v>
      </c>
      <c r="O76" s="5">
        <v>7</v>
      </c>
      <c r="Q76" s="65"/>
      <c r="R76" s="65"/>
      <c r="S76" s="65"/>
      <c r="T76" s="65"/>
      <c r="V76" s="65">
        <f t="shared" si="7"/>
        <v>0</v>
      </c>
    </row>
    <row r="77" spans="1:22" ht="15" customHeight="1" x14ac:dyDescent="0.25">
      <c r="A77" s="262" t="s">
        <v>1769</v>
      </c>
      <c r="B77" s="97" t="s">
        <v>631</v>
      </c>
      <c r="C77" s="97" t="s">
        <v>694</v>
      </c>
      <c r="D77" s="3" t="s">
        <v>831</v>
      </c>
      <c r="E77" s="4">
        <v>6</v>
      </c>
      <c r="F77" s="3" t="s">
        <v>1</v>
      </c>
      <c r="G77" s="3" t="s">
        <v>645</v>
      </c>
      <c r="H77" s="3" t="s">
        <v>646</v>
      </c>
      <c r="I77" s="3" t="s">
        <v>647</v>
      </c>
      <c r="J77" s="3" t="s">
        <v>648</v>
      </c>
      <c r="K77" s="5" t="s">
        <v>690</v>
      </c>
      <c r="L77" s="5">
        <v>70</v>
      </c>
      <c r="M77" s="5" t="s">
        <v>651</v>
      </c>
      <c r="N77" s="5" t="s">
        <v>691</v>
      </c>
      <c r="O77" s="5">
        <v>4</v>
      </c>
      <c r="Q77" s="65"/>
      <c r="R77" s="65"/>
      <c r="S77" s="65"/>
      <c r="T77" s="65"/>
      <c r="V77" s="65">
        <f t="shared" si="7"/>
        <v>0</v>
      </c>
    </row>
    <row r="78" spans="1:22" ht="15" customHeight="1" x14ac:dyDescent="0.25">
      <c r="A78" s="262" t="s">
        <v>1770</v>
      </c>
      <c r="B78" s="97" t="s">
        <v>631</v>
      </c>
      <c r="C78" s="97" t="s">
        <v>695</v>
      </c>
      <c r="D78" s="3" t="s">
        <v>816</v>
      </c>
      <c r="E78" s="4">
        <v>6</v>
      </c>
      <c r="F78" s="3" t="s">
        <v>1</v>
      </c>
      <c r="G78" s="3" t="s">
        <v>645</v>
      </c>
      <c r="H78" s="3" t="s">
        <v>646</v>
      </c>
      <c r="I78" s="3" t="s">
        <v>647</v>
      </c>
      <c r="J78" s="3" t="s">
        <v>648</v>
      </c>
      <c r="K78" s="5" t="s">
        <v>690</v>
      </c>
      <c r="L78" s="5">
        <v>70</v>
      </c>
      <c r="M78" s="5" t="s">
        <v>651</v>
      </c>
      <c r="N78" s="5" t="s">
        <v>691</v>
      </c>
      <c r="O78" s="5">
        <v>4</v>
      </c>
      <c r="Q78" s="65"/>
      <c r="R78" s="65"/>
      <c r="S78" s="65"/>
      <c r="T78" s="65"/>
      <c r="V78" s="65">
        <f t="shared" si="7"/>
        <v>0</v>
      </c>
    </row>
    <row r="79" spans="1:22" ht="15" customHeight="1" x14ac:dyDescent="0.25">
      <c r="A79" s="262" t="s">
        <v>1771</v>
      </c>
      <c r="B79" s="97" t="s">
        <v>631</v>
      </c>
      <c r="C79" s="97" t="s">
        <v>696</v>
      </c>
      <c r="D79" s="3" t="s">
        <v>812</v>
      </c>
      <c r="E79" s="4">
        <v>6</v>
      </c>
      <c r="F79" s="3" t="s">
        <v>1</v>
      </c>
      <c r="G79" s="3" t="s">
        <v>645</v>
      </c>
      <c r="H79" s="3" t="s">
        <v>646</v>
      </c>
      <c r="I79" s="3" t="s">
        <v>647</v>
      </c>
      <c r="J79" s="3" t="s">
        <v>648</v>
      </c>
      <c r="K79" s="5" t="s">
        <v>690</v>
      </c>
      <c r="L79" s="5">
        <v>70</v>
      </c>
      <c r="M79" s="5" t="s">
        <v>651</v>
      </c>
      <c r="N79" s="5" t="s">
        <v>691</v>
      </c>
      <c r="O79" s="5">
        <v>4</v>
      </c>
      <c r="Q79" s="65"/>
      <c r="R79" s="65"/>
      <c r="S79" s="65"/>
      <c r="T79" s="65"/>
      <c r="V79" s="65">
        <f t="shared" si="7"/>
        <v>0</v>
      </c>
    </row>
    <row r="80" spans="1:22" ht="15" customHeight="1" x14ac:dyDescent="0.25">
      <c r="A80" s="262" t="s">
        <v>1772</v>
      </c>
      <c r="B80" s="97" t="s">
        <v>631</v>
      </c>
      <c r="C80" s="97" t="s">
        <v>655</v>
      </c>
      <c r="D80" s="3" t="s">
        <v>814</v>
      </c>
      <c r="E80" s="4">
        <v>6</v>
      </c>
      <c r="F80" s="3" t="s">
        <v>1</v>
      </c>
      <c r="G80" s="3" t="s">
        <v>645</v>
      </c>
      <c r="H80" s="3" t="s">
        <v>646</v>
      </c>
      <c r="I80" s="3" t="s">
        <v>647</v>
      </c>
      <c r="J80" s="3" t="s">
        <v>648</v>
      </c>
      <c r="K80" s="5" t="s">
        <v>690</v>
      </c>
      <c r="L80" s="5">
        <v>70</v>
      </c>
      <c r="M80" s="5" t="s">
        <v>651</v>
      </c>
      <c r="N80" s="5" t="s">
        <v>691</v>
      </c>
      <c r="O80" s="5">
        <v>4</v>
      </c>
      <c r="Q80" s="65"/>
      <c r="R80" s="65"/>
      <c r="S80" s="65"/>
      <c r="T80" s="65"/>
      <c r="V80" s="65">
        <f t="shared" si="7"/>
        <v>0</v>
      </c>
    </row>
    <row r="81" spans="1:22" ht="15" customHeight="1" x14ac:dyDescent="0.25">
      <c r="A81" s="262" t="s">
        <v>1773</v>
      </c>
      <c r="B81" s="97" t="s">
        <v>631</v>
      </c>
      <c r="C81" s="97" t="s">
        <v>698</v>
      </c>
      <c r="D81" s="3" t="s">
        <v>832</v>
      </c>
      <c r="E81" s="4">
        <v>6</v>
      </c>
      <c r="F81" s="3" t="s">
        <v>1</v>
      </c>
      <c r="G81" s="3" t="s">
        <v>645</v>
      </c>
      <c r="H81" s="3" t="s">
        <v>646</v>
      </c>
      <c r="I81" s="3" t="s">
        <v>647</v>
      </c>
      <c r="J81" s="3" t="s">
        <v>648</v>
      </c>
      <c r="K81" s="5" t="s">
        <v>690</v>
      </c>
      <c r="L81" s="5">
        <v>70</v>
      </c>
      <c r="M81" s="5" t="s">
        <v>651</v>
      </c>
      <c r="N81" s="5" t="s">
        <v>691</v>
      </c>
      <c r="O81" s="5">
        <v>4</v>
      </c>
      <c r="Q81" s="65"/>
      <c r="R81" s="65"/>
      <c r="S81" s="65"/>
      <c r="T81" s="65"/>
      <c r="V81" s="65">
        <f t="shared" si="7"/>
        <v>0</v>
      </c>
    </row>
    <row r="82" spans="1:22" ht="15" customHeight="1" x14ac:dyDescent="0.25">
      <c r="A82" s="256" t="s">
        <v>2414</v>
      </c>
      <c r="B82" s="302" t="s">
        <v>656</v>
      </c>
      <c r="C82" s="302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Q82" s="126"/>
      <c r="R82" s="126"/>
      <c r="S82" s="126"/>
      <c r="T82" s="126"/>
      <c r="V82" s="126"/>
    </row>
    <row r="83" spans="1:22" ht="15" customHeight="1" x14ac:dyDescent="0.25">
      <c r="A83" s="262" t="s">
        <v>1774</v>
      </c>
      <c r="B83" s="97" t="s">
        <v>84</v>
      </c>
      <c r="C83" s="97" t="s">
        <v>684</v>
      </c>
      <c r="D83" s="3" t="s">
        <v>828</v>
      </c>
      <c r="E83" s="4">
        <v>8</v>
      </c>
      <c r="F83" s="3" t="s">
        <v>658</v>
      </c>
      <c r="G83" s="3" t="s">
        <v>645</v>
      </c>
      <c r="H83" s="3" t="s">
        <v>646</v>
      </c>
      <c r="I83" s="3" t="s">
        <v>659</v>
      </c>
      <c r="J83" s="3" t="s">
        <v>648</v>
      </c>
      <c r="K83" s="5" t="s">
        <v>690</v>
      </c>
      <c r="L83" s="5">
        <v>70</v>
      </c>
      <c r="M83" s="5" t="s">
        <v>651</v>
      </c>
      <c r="N83" s="5" t="s">
        <v>2</v>
      </c>
      <c r="O83" s="5" t="s">
        <v>2</v>
      </c>
      <c r="Q83" s="65"/>
      <c r="R83" s="65"/>
      <c r="S83" s="65"/>
      <c r="T83" s="65"/>
      <c r="V83" s="65">
        <f t="shared" ref="V83:V88" si="8">Q83+R83+S83+T83</f>
        <v>0</v>
      </c>
    </row>
    <row r="84" spans="1:22" ht="15" customHeight="1" x14ac:dyDescent="0.25">
      <c r="A84" s="262" t="s">
        <v>1775</v>
      </c>
      <c r="B84" s="97" t="s">
        <v>84</v>
      </c>
      <c r="C84" s="97" t="s">
        <v>699</v>
      </c>
      <c r="D84" s="3" t="s">
        <v>807</v>
      </c>
      <c r="E84" s="4">
        <v>8</v>
      </c>
      <c r="F84" s="3" t="s">
        <v>658</v>
      </c>
      <c r="G84" s="3" t="s">
        <v>645</v>
      </c>
      <c r="H84" s="3" t="s">
        <v>646</v>
      </c>
      <c r="I84" s="3" t="s">
        <v>659</v>
      </c>
      <c r="J84" s="3" t="s">
        <v>648</v>
      </c>
      <c r="K84" s="5" t="s">
        <v>690</v>
      </c>
      <c r="L84" s="5">
        <v>70</v>
      </c>
      <c r="M84" s="5" t="s">
        <v>651</v>
      </c>
      <c r="N84" s="5" t="s">
        <v>2</v>
      </c>
      <c r="O84" s="5" t="s">
        <v>2</v>
      </c>
      <c r="Q84" s="65"/>
      <c r="R84" s="65"/>
      <c r="S84" s="65"/>
      <c r="T84" s="65"/>
      <c r="V84" s="65">
        <f t="shared" si="8"/>
        <v>0</v>
      </c>
    </row>
    <row r="85" spans="1:22" ht="15" customHeight="1" x14ac:dyDescent="0.25">
      <c r="A85" s="262" t="s">
        <v>1776</v>
      </c>
      <c r="B85" s="97" t="s">
        <v>84</v>
      </c>
      <c r="C85" s="97" t="s">
        <v>700</v>
      </c>
      <c r="D85" s="3" t="s">
        <v>808</v>
      </c>
      <c r="E85" s="4">
        <v>6</v>
      </c>
      <c r="F85" s="3" t="s">
        <v>658</v>
      </c>
      <c r="G85" s="3" t="s">
        <v>645</v>
      </c>
      <c r="H85" s="3" t="s">
        <v>646</v>
      </c>
      <c r="I85" s="3" t="s">
        <v>659</v>
      </c>
      <c r="J85" s="3" t="s">
        <v>648</v>
      </c>
      <c r="K85" s="5" t="s">
        <v>690</v>
      </c>
      <c r="L85" s="5">
        <v>70</v>
      </c>
      <c r="M85" s="5" t="s">
        <v>651</v>
      </c>
      <c r="N85" s="5" t="s">
        <v>2</v>
      </c>
      <c r="O85" s="5" t="s">
        <v>2</v>
      </c>
      <c r="Q85" s="65"/>
      <c r="R85" s="65"/>
      <c r="S85" s="65"/>
      <c r="T85" s="65"/>
      <c r="V85" s="65">
        <f t="shared" si="8"/>
        <v>0</v>
      </c>
    </row>
    <row r="86" spans="1:22" ht="15" customHeight="1" x14ac:dyDescent="0.25">
      <c r="A86" s="262" t="s">
        <v>1777</v>
      </c>
      <c r="B86" s="97" t="s">
        <v>84</v>
      </c>
      <c r="C86" s="97" t="s">
        <v>728</v>
      </c>
      <c r="D86" s="3" t="s">
        <v>816</v>
      </c>
      <c r="E86" s="4">
        <v>4</v>
      </c>
      <c r="F86" s="3" t="s">
        <v>658</v>
      </c>
      <c r="G86" s="3" t="s">
        <v>645</v>
      </c>
      <c r="H86" s="3" t="s">
        <v>646</v>
      </c>
      <c r="I86" s="3" t="s">
        <v>659</v>
      </c>
      <c r="J86" s="3" t="s">
        <v>648</v>
      </c>
      <c r="K86" s="5" t="s">
        <v>690</v>
      </c>
      <c r="L86" s="5">
        <v>70</v>
      </c>
      <c r="M86" s="5" t="s">
        <v>651</v>
      </c>
      <c r="N86" s="5" t="s">
        <v>2</v>
      </c>
      <c r="O86" s="5" t="s">
        <v>2</v>
      </c>
      <c r="Q86" s="65"/>
      <c r="R86" s="65"/>
      <c r="S86" s="65"/>
      <c r="T86" s="65"/>
      <c r="V86" s="65">
        <f t="shared" si="8"/>
        <v>0</v>
      </c>
    </row>
    <row r="87" spans="1:22" ht="15" customHeight="1" x14ac:dyDescent="0.25">
      <c r="A87" s="262" t="s">
        <v>1778</v>
      </c>
      <c r="B87" s="97" t="s">
        <v>84</v>
      </c>
      <c r="C87" s="97" t="s">
        <v>702</v>
      </c>
      <c r="D87" s="3" t="s">
        <v>812</v>
      </c>
      <c r="E87" s="4">
        <v>3</v>
      </c>
      <c r="F87" s="3" t="s">
        <v>658</v>
      </c>
      <c r="G87" s="3" t="s">
        <v>645</v>
      </c>
      <c r="H87" s="3" t="s">
        <v>646</v>
      </c>
      <c r="I87" s="3" t="s">
        <v>659</v>
      </c>
      <c r="J87" s="3" t="s">
        <v>648</v>
      </c>
      <c r="K87" s="5" t="s">
        <v>690</v>
      </c>
      <c r="L87" s="5">
        <v>70</v>
      </c>
      <c r="M87" s="5" t="s">
        <v>651</v>
      </c>
      <c r="N87" s="5" t="s">
        <v>2</v>
      </c>
      <c r="O87" s="5" t="s">
        <v>2</v>
      </c>
      <c r="Q87" s="65"/>
      <c r="R87" s="65"/>
      <c r="S87" s="65"/>
      <c r="T87" s="65"/>
      <c r="V87" s="65">
        <f t="shared" si="8"/>
        <v>0</v>
      </c>
    </row>
    <row r="88" spans="1:22" ht="15" customHeight="1" x14ac:dyDescent="0.25">
      <c r="A88" s="262" t="s">
        <v>1779</v>
      </c>
      <c r="B88" s="97" t="s">
        <v>84</v>
      </c>
      <c r="C88" s="97" t="s">
        <v>661</v>
      </c>
      <c r="D88" s="5">
        <v>15</v>
      </c>
      <c r="E88" s="4">
        <v>4</v>
      </c>
      <c r="F88" s="3" t="s">
        <v>658</v>
      </c>
      <c r="G88" s="3" t="s">
        <v>645</v>
      </c>
      <c r="H88" s="3" t="s">
        <v>646</v>
      </c>
      <c r="I88" s="3" t="s">
        <v>659</v>
      </c>
      <c r="J88" s="3" t="s">
        <v>648</v>
      </c>
      <c r="K88" s="5" t="s">
        <v>690</v>
      </c>
      <c r="L88" s="5">
        <v>70</v>
      </c>
      <c r="M88" s="5" t="s">
        <v>651</v>
      </c>
      <c r="N88" s="5" t="s">
        <v>2</v>
      </c>
      <c r="O88" s="5" t="s">
        <v>2</v>
      </c>
      <c r="Q88" s="65"/>
      <c r="R88" s="65"/>
      <c r="S88" s="65"/>
      <c r="T88" s="65"/>
      <c r="V88" s="65">
        <f t="shared" si="8"/>
        <v>0</v>
      </c>
    </row>
    <row r="89" spans="1:22" ht="15" customHeight="1" x14ac:dyDescent="0.25">
      <c r="A89" s="256" t="s">
        <v>2414</v>
      </c>
      <c r="B89" s="302" t="s">
        <v>662</v>
      </c>
      <c r="C89" s="302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Q89" s="126"/>
      <c r="R89" s="126"/>
      <c r="S89" s="126"/>
      <c r="T89" s="126"/>
      <c r="V89" s="126"/>
    </row>
    <row r="90" spans="1:22" ht="15" customHeight="1" x14ac:dyDescent="0.25">
      <c r="A90" s="262" t="s">
        <v>1780</v>
      </c>
      <c r="B90" s="97" t="s">
        <v>663</v>
      </c>
      <c r="C90" s="97" t="s">
        <v>833</v>
      </c>
      <c r="D90" s="3" t="s">
        <v>778</v>
      </c>
      <c r="E90" s="4">
        <v>2</v>
      </c>
      <c r="F90" s="3" t="s">
        <v>658</v>
      </c>
      <c r="G90" s="3" t="s">
        <v>645</v>
      </c>
      <c r="H90" s="3" t="s">
        <v>646</v>
      </c>
      <c r="I90" s="3" t="s">
        <v>666</v>
      </c>
      <c r="J90" s="3" t="s">
        <v>648</v>
      </c>
      <c r="K90" s="5" t="s">
        <v>690</v>
      </c>
      <c r="L90" s="5">
        <v>70</v>
      </c>
      <c r="M90" s="5" t="s">
        <v>651</v>
      </c>
      <c r="N90" s="5" t="s">
        <v>2</v>
      </c>
      <c r="O90" s="5" t="s">
        <v>2</v>
      </c>
      <c r="Q90" s="65"/>
      <c r="R90" s="65"/>
      <c r="S90" s="65"/>
      <c r="T90" s="65"/>
      <c r="V90" s="65">
        <f>Q90+R90+S90+T90</f>
        <v>0</v>
      </c>
    </row>
    <row r="91" spans="1:22" ht="15" customHeight="1" x14ac:dyDescent="0.25">
      <c r="A91" s="262" t="s">
        <v>1781</v>
      </c>
      <c r="B91" s="97" t="s">
        <v>663</v>
      </c>
      <c r="C91" s="97" t="s">
        <v>708</v>
      </c>
      <c r="D91" s="3" t="s">
        <v>709</v>
      </c>
      <c r="E91" s="4">
        <v>2</v>
      </c>
      <c r="F91" s="3" t="s">
        <v>658</v>
      </c>
      <c r="G91" s="3" t="s">
        <v>645</v>
      </c>
      <c r="H91" s="3" t="s">
        <v>646</v>
      </c>
      <c r="I91" s="3" t="s">
        <v>666</v>
      </c>
      <c r="J91" s="3" t="s">
        <v>648</v>
      </c>
      <c r="K91" s="5" t="s">
        <v>690</v>
      </c>
      <c r="L91" s="5">
        <v>70</v>
      </c>
      <c r="M91" s="5" t="s">
        <v>651</v>
      </c>
      <c r="N91" s="5" t="s">
        <v>2</v>
      </c>
      <c r="O91" s="5" t="s">
        <v>2</v>
      </c>
      <c r="Q91" s="65"/>
      <c r="R91" s="65"/>
      <c r="S91" s="65"/>
      <c r="T91" s="65"/>
      <c r="V91" s="65">
        <f>Q91+R91+S91+T91</f>
        <v>0</v>
      </c>
    </row>
    <row r="92" spans="1:22" ht="15" customHeight="1" x14ac:dyDescent="0.25">
      <c r="A92" s="262" t="s">
        <v>1782</v>
      </c>
      <c r="B92" s="97" t="s">
        <v>663</v>
      </c>
      <c r="C92" s="97" t="s">
        <v>710</v>
      </c>
      <c r="D92" s="3" t="s">
        <v>711</v>
      </c>
      <c r="E92" s="4">
        <v>4</v>
      </c>
      <c r="F92" s="3" t="s">
        <v>658</v>
      </c>
      <c r="G92" s="3" t="s">
        <v>645</v>
      </c>
      <c r="H92" s="3" t="s">
        <v>646</v>
      </c>
      <c r="I92" s="3" t="s">
        <v>666</v>
      </c>
      <c r="J92" s="3" t="s">
        <v>648</v>
      </c>
      <c r="K92" s="5" t="s">
        <v>690</v>
      </c>
      <c r="L92" s="5">
        <v>70</v>
      </c>
      <c r="M92" s="5" t="s">
        <v>651</v>
      </c>
      <c r="N92" s="5" t="s">
        <v>2</v>
      </c>
      <c r="O92" s="5" t="s">
        <v>2</v>
      </c>
      <c r="Q92" s="65"/>
      <c r="R92" s="65"/>
      <c r="S92" s="65"/>
      <c r="T92" s="65"/>
      <c r="V92" s="65">
        <f>Q92+R92+S92+T92</f>
        <v>0</v>
      </c>
    </row>
    <row r="93" spans="1:22" ht="15" customHeight="1" x14ac:dyDescent="0.25">
      <c r="A93" s="256" t="s">
        <v>2414</v>
      </c>
      <c r="B93" s="302" t="s">
        <v>712</v>
      </c>
      <c r="C93" s="302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Q93" s="126"/>
      <c r="R93" s="126"/>
      <c r="S93" s="126"/>
      <c r="T93" s="126"/>
      <c r="V93" s="126"/>
    </row>
    <row r="94" spans="1:22" ht="15" customHeight="1" x14ac:dyDescent="0.25">
      <c r="A94" s="262" t="s">
        <v>1783</v>
      </c>
      <c r="B94" s="97" t="s">
        <v>713</v>
      </c>
      <c r="C94" s="97" t="s">
        <v>834</v>
      </c>
      <c r="D94" s="3" t="s">
        <v>816</v>
      </c>
      <c r="E94" s="4">
        <v>2</v>
      </c>
      <c r="F94" s="3" t="s">
        <v>658</v>
      </c>
      <c r="G94" s="3" t="s">
        <v>645</v>
      </c>
      <c r="H94" s="3" t="s">
        <v>646</v>
      </c>
      <c r="I94" s="3" t="s">
        <v>715</v>
      </c>
      <c r="J94" s="3" t="s">
        <v>648</v>
      </c>
      <c r="K94" s="5" t="s">
        <v>690</v>
      </c>
      <c r="L94" s="5">
        <v>70</v>
      </c>
      <c r="M94" s="5" t="s">
        <v>651</v>
      </c>
      <c r="N94" s="5" t="s">
        <v>2</v>
      </c>
      <c r="O94" s="5" t="s">
        <v>2</v>
      </c>
      <c r="Q94" s="65"/>
      <c r="R94" s="65"/>
      <c r="S94" s="65"/>
      <c r="T94" s="65"/>
      <c r="V94" s="65">
        <f>Q94+R94+S94+T94</f>
        <v>0</v>
      </c>
    </row>
    <row r="95" spans="1:22" ht="15" customHeight="1" x14ac:dyDescent="0.25">
      <c r="A95" s="256" t="s">
        <v>2414</v>
      </c>
      <c r="B95" s="302" t="s">
        <v>671</v>
      </c>
      <c r="C95" s="302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Q95" s="126"/>
      <c r="R95" s="126"/>
      <c r="S95" s="126"/>
      <c r="T95" s="126"/>
      <c r="V95" s="126"/>
    </row>
    <row r="96" spans="1:22" ht="15" customHeight="1" x14ac:dyDescent="0.25">
      <c r="A96" s="262" t="s">
        <v>1784</v>
      </c>
      <c r="B96" s="97" t="s">
        <v>671</v>
      </c>
      <c r="C96" s="97" t="s">
        <v>672</v>
      </c>
      <c r="D96" s="3" t="s">
        <v>806</v>
      </c>
      <c r="E96" s="4">
        <v>1</v>
      </c>
      <c r="F96" s="3" t="s">
        <v>658</v>
      </c>
      <c r="G96" s="3" t="s">
        <v>645</v>
      </c>
      <c r="H96" s="3" t="s">
        <v>646</v>
      </c>
      <c r="I96" s="3" t="s">
        <v>673</v>
      </c>
      <c r="J96" s="3" t="s">
        <v>648</v>
      </c>
      <c r="K96" s="5" t="s">
        <v>690</v>
      </c>
      <c r="L96" s="5">
        <v>70</v>
      </c>
      <c r="M96" s="5" t="s">
        <v>651</v>
      </c>
      <c r="N96" s="5" t="s">
        <v>2</v>
      </c>
      <c r="O96" s="5" t="s">
        <v>2</v>
      </c>
      <c r="Q96" s="65"/>
      <c r="R96" s="65"/>
      <c r="S96" s="65"/>
      <c r="T96" s="65"/>
      <c r="V96" s="65">
        <f>Q96+R96+S96+T96</f>
        <v>0</v>
      </c>
    </row>
    <row r="97" spans="1:22" s="122" customFormat="1" ht="15" customHeight="1" x14ac:dyDescent="0.25">
      <c r="A97" s="119" t="s">
        <v>2414</v>
      </c>
      <c r="B97" s="119" t="s">
        <v>835</v>
      </c>
      <c r="C97" s="119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/>
      <c r="Q97" s="127"/>
      <c r="R97" s="127"/>
      <c r="S97" s="127"/>
      <c r="T97" s="128"/>
      <c r="V97" s="128"/>
    </row>
    <row r="98" spans="1:22" ht="15" customHeight="1" x14ac:dyDescent="0.25">
      <c r="A98" s="256" t="s">
        <v>2414</v>
      </c>
      <c r="B98" s="302" t="s">
        <v>642</v>
      </c>
      <c r="C98" s="302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Q98" s="126"/>
      <c r="R98" s="126"/>
      <c r="S98" s="126"/>
      <c r="T98" s="126"/>
      <c r="V98" s="126"/>
    </row>
    <row r="99" spans="1:22" ht="15" customHeight="1" x14ac:dyDescent="0.25">
      <c r="A99" s="262" t="s">
        <v>1785</v>
      </c>
      <c r="B99" s="97" t="s">
        <v>631</v>
      </c>
      <c r="C99" s="97" t="s">
        <v>739</v>
      </c>
      <c r="D99" s="5">
        <v>40</v>
      </c>
      <c r="E99" s="4">
        <v>18</v>
      </c>
      <c r="F99" s="3" t="s">
        <v>1</v>
      </c>
      <c r="G99" s="3" t="s">
        <v>645</v>
      </c>
      <c r="H99" s="3" t="s">
        <v>646</v>
      </c>
      <c r="I99" s="3" t="s">
        <v>647</v>
      </c>
      <c r="J99" s="3" t="s">
        <v>648</v>
      </c>
      <c r="K99" s="5" t="s">
        <v>738</v>
      </c>
      <c r="L99" s="5" t="s">
        <v>2</v>
      </c>
      <c r="M99" s="5" t="s">
        <v>651</v>
      </c>
      <c r="N99" s="5" t="s">
        <v>691</v>
      </c>
      <c r="O99" s="5">
        <v>10</v>
      </c>
      <c r="Q99" s="65"/>
      <c r="R99" s="65"/>
      <c r="S99" s="65"/>
      <c r="T99" s="65"/>
      <c r="V99" s="65">
        <f>Q99+R99+S99+T99</f>
        <v>0</v>
      </c>
    </row>
    <row r="100" spans="1:22" ht="15" customHeight="1" x14ac:dyDescent="0.25">
      <c r="A100" s="262" t="s">
        <v>1786</v>
      </c>
      <c r="B100" s="97" t="s">
        <v>631</v>
      </c>
      <c r="C100" s="97" t="s">
        <v>749</v>
      </c>
      <c r="D100" s="5">
        <v>32</v>
      </c>
      <c r="E100" s="4">
        <v>12</v>
      </c>
      <c r="F100" s="3" t="s">
        <v>1</v>
      </c>
      <c r="G100" s="3" t="s">
        <v>645</v>
      </c>
      <c r="H100" s="3" t="s">
        <v>646</v>
      </c>
      <c r="I100" s="3" t="s">
        <v>647</v>
      </c>
      <c r="J100" s="3" t="s">
        <v>648</v>
      </c>
      <c r="K100" s="5" t="s">
        <v>738</v>
      </c>
      <c r="L100" s="5" t="s">
        <v>2</v>
      </c>
      <c r="M100" s="5" t="s">
        <v>651</v>
      </c>
      <c r="N100" s="5" t="s">
        <v>691</v>
      </c>
      <c r="O100" s="5">
        <v>7</v>
      </c>
      <c r="Q100" s="65"/>
      <c r="R100" s="65"/>
      <c r="S100" s="65"/>
      <c r="T100" s="65"/>
      <c r="V100" s="65">
        <f>Q100+R100+S100+T100</f>
        <v>0</v>
      </c>
    </row>
    <row r="101" spans="1:22" ht="15" customHeight="1" x14ac:dyDescent="0.25">
      <c r="A101" s="262" t="s">
        <v>1787</v>
      </c>
      <c r="B101" s="97" t="s">
        <v>631</v>
      </c>
      <c r="C101" s="97" t="s">
        <v>696</v>
      </c>
      <c r="D101" s="3" t="s">
        <v>812</v>
      </c>
      <c r="E101" s="4">
        <v>18</v>
      </c>
      <c r="F101" s="3" t="s">
        <v>1</v>
      </c>
      <c r="G101" s="3" t="s">
        <v>645</v>
      </c>
      <c r="H101" s="3" t="s">
        <v>646</v>
      </c>
      <c r="I101" s="3" t="s">
        <v>647</v>
      </c>
      <c r="J101" s="3" t="s">
        <v>648</v>
      </c>
      <c r="K101" s="5" t="s">
        <v>738</v>
      </c>
      <c r="L101" s="5" t="s">
        <v>2</v>
      </c>
      <c r="M101" s="5" t="s">
        <v>651</v>
      </c>
      <c r="N101" s="5" t="s">
        <v>691</v>
      </c>
      <c r="O101" s="5">
        <v>10</v>
      </c>
      <c r="Q101" s="65"/>
      <c r="R101" s="65"/>
      <c r="S101" s="65"/>
      <c r="T101" s="65"/>
      <c r="V101" s="65">
        <f>Q101+R101+S101+T101</f>
        <v>0</v>
      </c>
    </row>
    <row r="102" spans="1:22" ht="15" customHeight="1" x14ac:dyDescent="0.25">
      <c r="A102" s="256" t="s">
        <v>2414</v>
      </c>
      <c r="B102" s="302" t="s">
        <v>656</v>
      </c>
      <c r="C102" s="302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Q102" s="126"/>
      <c r="R102" s="126"/>
      <c r="S102" s="126"/>
      <c r="T102" s="126"/>
      <c r="V102" s="126"/>
    </row>
    <row r="103" spans="1:22" ht="15" customHeight="1" x14ac:dyDescent="0.25">
      <c r="A103" s="262" t="s">
        <v>1788</v>
      </c>
      <c r="B103" s="97" t="s">
        <v>84</v>
      </c>
      <c r="C103" s="97" t="s">
        <v>740</v>
      </c>
      <c r="D103" s="5">
        <v>40</v>
      </c>
      <c r="E103" s="4">
        <v>10</v>
      </c>
      <c r="F103" s="3" t="s">
        <v>658</v>
      </c>
      <c r="G103" s="3" t="s">
        <v>645</v>
      </c>
      <c r="H103" s="3" t="s">
        <v>646</v>
      </c>
      <c r="I103" s="3" t="s">
        <v>659</v>
      </c>
      <c r="J103" s="3" t="s">
        <v>648</v>
      </c>
      <c r="K103" s="5" t="s">
        <v>738</v>
      </c>
      <c r="L103" s="5" t="s">
        <v>2</v>
      </c>
      <c r="M103" s="5" t="s">
        <v>651</v>
      </c>
      <c r="N103" s="5" t="s">
        <v>2</v>
      </c>
      <c r="O103" s="5" t="s">
        <v>2</v>
      </c>
      <c r="Q103" s="65"/>
      <c r="R103" s="65"/>
      <c r="S103" s="65"/>
      <c r="T103" s="65"/>
      <c r="V103" s="65">
        <f>Q103+R103+S103+T103</f>
        <v>0</v>
      </c>
    </row>
    <row r="104" spans="1:22" ht="15" customHeight="1" x14ac:dyDescent="0.25">
      <c r="A104" s="262" t="s">
        <v>1789</v>
      </c>
      <c r="B104" s="97" t="s">
        <v>84</v>
      </c>
      <c r="C104" s="97" t="s">
        <v>750</v>
      </c>
      <c r="D104" s="5">
        <v>32</v>
      </c>
      <c r="E104" s="4">
        <v>12</v>
      </c>
      <c r="F104" s="3" t="s">
        <v>658</v>
      </c>
      <c r="G104" s="3" t="s">
        <v>645</v>
      </c>
      <c r="H104" s="3" t="s">
        <v>646</v>
      </c>
      <c r="I104" s="3" t="s">
        <v>659</v>
      </c>
      <c r="J104" s="3" t="s">
        <v>648</v>
      </c>
      <c r="K104" s="5" t="s">
        <v>738</v>
      </c>
      <c r="L104" s="5" t="s">
        <v>2</v>
      </c>
      <c r="M104" s="5" t="s">
        <v>651</v>
      </c>
      <c r="N104" s="5" t="s">
        <v>2</v>
      </c>
      <c r="O104" s="5" t="s">
        <v>2</v>
      </c>
      <c r="Q104" s="65"/>
      <c r="R104" s="65"/>
      <c r="S104" s="65"/>
      <c r="T104" s="65"/>
      <c r="V104" s="65">
        <f>Q104+R104+S104+T104</f>
        <v>0</v>
      </c>
    </row>
    <row r="105" spans="1:22" ht="15" customHeight="1" x14ac:dyDescent="0.25">
      <c r="A105" s="262" t="s">
        <v>1790</v>
      </c>
      <c r="B105" s="97" t="s">
        <v>84</v>
      </c>
      <c r="C105" s="97" t="s">
        <v>702</v>
      </c>
      <c r="D105" s="3" t="s">
        <v>812</v>
      </c>
      <c r="E105" s="4">
        <v>16</v>
      </c>
      <c r="F105" s="3" t="s">
        <v>658</v>
      </c>
      <c r="G105" s="3" t="s">
        <v>645</v>
      </c>
      <c r="H105" s="3" t="s">
        <v>646</v>
      </c>
      <c r="I105" s="3" t="s">
        <v>659</v>
      </c>
      <c r="J105" s="3" t="s">
        <v>648</v>
      </c>
      <c r="K105" s="5" t="s">
        <v>738</v>
      </c>
      <c r="L105" s="5" t="s">
        <v>2</v>
      </c>
      <c r="M105" s="5" t="s">
        <v>651</v>
      </c>
      <c r="N105" s="5" t="s">
        <v>2</v>
      </c>
      <c r="O105" s="5" t="s">
        <v>2</v>
      </c>
      <c r="Q105" s="65"/>
      <c r="R105" s="65"/>
      <c r="S105" s="65"/>
      <c r="T105" s="65"/>
      <c r="V105" s="65">
        <f>Q105+R105+S105+T105</f>
        <v>0</v>
      </c>
    </row>
    <row r="106" spans="1:22" ht="15" customHeight="1" x14ac:dyDescent="0.25">
      <c r="A106" s="256" t="s">
        <v>2414</v>
      </c>
      <c r="B106" s="302" t="s">
        <v>662</v>
      </c>
      <c r="C106" s="302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Q106" s="126"/>
      <c r="R106" s="126"/>
      <c r="S106" s="126"/>
      <c r="T106" s="126"/>
      <c r="V106" s="126"/>
    </row>
    <row r="107" spans="1:22" ht="15" customHeight="1" x14ac:dyDescent="0.25">
      <c r="A107" s="262" t="s">
        <v>1791</v>
      </c>
      <c r="B107" s="97" t="s">
        <v>663</v>
      </c>
      <c r="C107" s="97" t="s">
        <v>710</v>
      </c>
      <c r="D107" s="3" t="s">
        <v>711</v>
      </c>
      <c r="E107" s="4">
        <v>2</v>
      </c>
      <c r="F107" s="3" t="s">
        <v>658</v>
      </c>
      <c r="G107" s="3" t="s">
        <v>645</v>
      </c>
      <c r="H107" s="3" t="s">
        <v>646</v>
      </c>
      <c r="I107" s="3" t="s">
        <v>666</v>
      </c>
      <c r="J107" s="3" t="s">
        <v>648</v>
      </c>
      <c r="K107" s="5" t="s">
        <v>738</v>
      </c>
      <c r="L107" s="5" t="s">
        <v>2</v>
      </c>
      <c r="M107" s="5" t="s">
        <v>651</v>
      </c>
      <c r="N107" s="5" t="s">
        <v>2</v>
      </c>
      <c r="O107" s="5" t="s">
        <v>2</v>
      </c>
      <c r="Q107" s="65"/>
      <c r="R107" s="65"/>
      <c r="S107" s="65"/>
      <c r="T107" s="65"/>
      <c r="V107" s="65">
        <f>Q107+R107+S107+T107</f>
        <v>0</v>
      </c>
    </row>
    <row r="108" spans="1:22" ht="15" customHeight="1" x14ac:dyDescent="0.25">
      <c r="A108" s="256" t="s">
        <v>2414</v>
      </c>
      <c r="B108" s="302" t="s">
        <v>712</v>
      </c>
      <c r="C108" s="302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Q108" s="126"/>
      <c r="R108" s="126"/>
      <c r="S108" s="126"/>
      <c r="T108" s="126"/>
      <c r="V108" s="126"/>
    </row>
    <row r="109" spans="1:22" ht="15" customHeight="1" x14ac:dyDescent="0.25">
      <c r="A109" s="262" t="s">
        <v>1792</v>
      </c>
      <c r="B109" s="97" t="s">
        <v>713</v>
      </c>
      <c r="C109" s="97" t="s">
        <v>836</v>
      </c>
      <c r="D109" s="3" t="s">
        <v>812</v>
      </c>
      <c r="E109" s="4">
        <v>10</v>
      </c>
      <c r="F109" s="3" t="s">
        <v>658</v>
      </c>
      <c r="G109" s="3" t="s">
        <v>645</v>
      </c>
      <c r="H109" s="3" t="s">
        <v>646</v>
      </c>
      <c r="I109" s="3" t="s">
        <v>715</v>
      </c>
      <c r="J109" s="3" t="s">
        <v>648</v>
      </c>
      <c r="K109" s="5" t="s">
        <v>738</v>
      </c>
      <c r="L109" s="5" t="s">
        <v>2</v>
      </c>
      <c r="M109" s="5" t="s">
        <v>651</v>
      </c>
      <c r="N109" s="5" t="s">
        <v>2</v>
      </c>
      <c r="O109" s="5" t="s">
        <v>2</v>
      </c>
      <c r="Q109" s="65"/>
      <c r="R109" s="65"/>
      <c r="S109" s="65"/>
      <c r="T109" s="65"/>
      <c r="V109" s="65">
        <f>Q109+R109+S109+T109</f>
        <v>0</v>
      </c>
    </row>
    <row r="110" spans="1:22" ht="15" customHeight="1" x14ac:dyDescent="0.25">
      <c r="A110" s="262" t="s">
        <v>1793</v>
      </c>
      <c r="B110" s="97" t="s">
        <v>713</v>
      </c>
      <c r="C110" s="97" t="s">
        <v>837</v>
      </c>
      <c r="D110" s="3" t="s">
        <v>813</v>
      </c>
      <c r="E110" s="4">
        <v>6</v>
      </c>
      <c r="F110" s="3" t="s">
        <v>658</v>
      </c>
      <c r="G110" s="3" t="s">
        <v>645</v>
      </c>
      <c r="H110" s="3" t="s">
        <v>646</v>
      </c>
      <c r="I110" s="3" t="s">
        <v>715</v>
      </c>
      <c r="J110" s="3" t="s">
        <v>648</v>
      </c>
      <c r="K110" s="5" t="s">
        <v>738</v>
      </c>
      <c r="L110" s="5" t="s">
        <v>2</v>
      </c>
      <c r="M110" s="5" t="s">
        <v>651</v>
      </c>
      <c r="N110" s="5" t="s">
        <v>2</v>
      </c>
      <c r="O110" s="5" t="s">
        <v>2</v>
      </c>
      <c r="Q110" s="65"/>
      <c r="R110" s="65"/>
      <c r="S110" s="65"/>
      <c r="T110" s="65"/>
      <c r="V110" s="65">
        <f>Q110+R110+S110+T110</f>
        <v>0</v>
      </c>
    </row>
    <row r="111" spans="1:22" ht="15" customHeight="1" x14ac:dyDescent="0.25">
      <c r="A111" s="262" t="s">
        <v>1794</v>
      </c>
      <c r="B111" s="97" t="s">
        <v>713</v>
      </c>
      <c r="C111" s="97" t="s">
        <v>838</v>
      </c>
      <c r="D111" s="3" t="s">
        <v>814</v>
      </c>
      <c r="E111" s="4">
        <v>4</v>
      </c>
      <c r="F111" s="3" t="s">
        <v>658</v>
      </c>
      <c r="G111" s="3" t="s">
        <v>645</v>
      </c>
      <c r="H111" s="3" t="s">
        <v>646</v>
      </c>
      <c r="I111" s="3" t="s">
        <v>715</v>
      </c>
      <c r="J111" s="3" t="s">
        <v>648</v>
      </c>
      <c r="K111" s="5" t="s">
        <v>738</v>
      </c>
      <c r="L111" s="5" t="s">
        <v>2</v>
      </c>
      <c r="M111" s="5" t="s">
        <v>651</v>
      </c>
      <c r="N111" s="5" t="s">
        <v>2</v>
      </c>
      <c r="O111" s="5" t="s">
        <v>2</v>
      </c>
      <c r="Q111" s="65"/>
      <c r="R111" s="65"/>
      <c r="S111" s="65"/>
      <c r="T111" s="65"/>
      <c r="V111" s="65">
        <f>Q111+R111+S111+T111</f>
        <v>0</v>
      </c>
    </row>
    <row r="112" spans="1:22" ht="15" customHeight="1" x14ac:dyDescent="0.25">
      <c r="A112" s="256" t="s">
        <v>2414</v>
      </c>
      <c r="B112" s="302" t="s">
        <v>674</v>
      </c>
      <c r="C112" s="302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Q112" s="126"/>
      <c r="R112" s="126"/>
      <c r="S112" s="126"/>
      <c r="T112" s="126"/>
      <c r="V112" s="126"/>
    </row>
    <row r="113" spans="1:22" ht="15" customHeight="1" x14ac:dyDescent="0.25">
      <c r="A113" s="262" t="s">
        <v>1795</v>
      </c>
      <c r="B113" s="97" t="s">
        <v>675</v>
      </c>
      <c r="C113" s="97" t="s">
        <v>755</v>
      </c>
      <c r="D113" s="3" t="s">
        <v>811</v>
      </c>
      <c r="E113" s="4">
        <v>6</v>
      </c>
      <c r="F113" s="3" t="s">
        <v>658</v>
      </c>
      <c r="G113" s="3" t="s">
        <v>645</v>
      </c>
      <c r="H113" s="3" t="s">
        <v>646</v>
      </c>
      <c r="I113" s="3" t="s">
        <v>677</v>
      </c>
      <c r="J113" s="3" t="s">
        <v>648</v>
      </c>
      <c r="K113" s="5" t="s">
        <v>738</v>
      </c>
      <c r="L113" s="5" t="s">
        <v>2</v>
      </c>
      <c r="M113" s="5" t="s">
        <v>651</v>
      </c>
      <c r="N113" s="5" t="s">
        <v>2</v>
      </c>
      <c r="O113" s="5" t="s">
        <v>2</v>
      </c>
      <c r="Q113" s="65"/>
      <c r="R113" s="65"/>
      <c r="S113" s="65"/>
      <c r="T113" s="65"/>
      <c r="V113" s="65">
        <f>Q113+R113+S113+T113</f>
        <v>0</v>
      </c>
    </row>
    <row r="114" spans="1:22" ht="15" customHeight="1" x14ac:dyDescent="0.25">
      <c r="A114" s="262" t="s">
        <v>1796</v>
      </c>
      <c r="B114" s="97" t="s">
        <v>675</v>
      </c>
      <c r="C114" s="97" t="s">
        <v>756</v>
      </c>
      <c r="D114" s="3" t="s">
        <v>812</v>
      </c>
      <c r="E114" s="4">
        <v>12</v>
      </c>
      <c r="F114" s="3" t="s">
        <v>658</v>
      </c>
      <c r="G114" s="3" t="s">
        <v>645</v>
      </c>
      <c r="H114" s="3" t="s">
        <v>646</v>
      </c>
      <c r="I114" s="3" t="s">
        <v>677</v>
      </c>
      <c r="J114" s="3" t="s">
        <v>648</v>
      </c>
      <c r="K114" s="5" t="s">
        <v>738</v>
      </c>
      <c r="L114" s="5" t="s">
        <v>2</v>
      </c>
      <c r="M114" s="5" t="s">
        <v>651</v>
      </c>
      <c r="N114" s="5" t="s">
        <v>2</v>
      </c>
      <c r="O114" s="5" t="s">
        <v>2</v>
      </c>
      <c r="Q114" s="65"/>
      <c r="R114" s="65"/>
      <c r="S114" s="65"/>
      <c r="T114" s="65"/>
      <c r="V114" s="65">
        <f>Q114+R114+S114+T114</f>
        <v>0</v>
      </c>
    </row>
    <row r="115" spans="1:22" s="122" customFormat="1" ht="15" customHeight="1" x14ac:dyDescent="0.25">
      <c r="A115" s="119" t="s">
        <v>2414</v>
      </c>
      <c r="B115" s="119" t="s">
        <v>839</v>
      </c>
      <c r="C115" s="119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/>
      <c r="Q115" s="127"/>
      <c r="R115" s="127"/>
      <c r="S115" s="127"/>
      <c r="T115" s="128"/>
      <c r="V115" s="128"/>
    </row>
    <row r="116" spans="1:22" ht="15" customHeight="1" x14ac:dyDescent="0.25">
      <c r="A116" s="256" t="s">
        <v>2414</v>
      </c>
      <c r="B116" s="302" t="s">
        <v>642</v>
      </c>
      <c r="C116" s="302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Q116" s="126"/>
      <c r="R116" s="126"/>
      <c r="S116" s="126"/>
      <c r="T116" s="126"/>
      <c r="V116" s="126"/>
    </row>
    <row r="117" spans="1:22" ht="15" customHeight="1" x14ac:dyDescent="0.25">
      <c r="A117" s="262" t="s">
        <v>1797</v>
      </c>
      <c r="B117" s="97" t="s">
        <v>631</v>
      </c>
      <c r="C117" s="97" t="s">
        <v>653</v>
      </c>
      <c r="D117" s="3" t="s">
        <v>806</v>
      </c>
      <c r="E117" s="4">
        <v>6</v>
      </c>
      <c r="F117" s="3" t="s">
        <v>1</v>
      </c>
      <c r="G117" s="3" t="s">
        <v>645</v>
      </c>
      <c r="H117" s="3" t="s">
        <v>646</v>
      </c>
      <c r="I117" s="3" t="s">
        <v>647</v>
      </c>
      <c r="J117" s="3" t="s">
        <v>648</v>
      </c>
      <c r="K117" s="5" t="s">
        <v>690</v>
      </c>
      <c r="L117" s="5">
        <v>70</v>
      </c>
      <c r="M117" s="5" t="s">
        <v>651</v>
      </c>
      <c r="N117" s="5" t="s">
        <v>691</v>
      </c>
      <c r="O117" s="5">
        <v>4</v>
      </c>
      <c r="Q117" s="65"/>
      <c r="R117" s="65"/>
      <c r="S117" s="65"/>
      <c r="T117" s="65"/>
      <c r="V117" s="65">
        <f>Q117+R117+S117+T117</f>
        <v>0</v>
      </c>
    </row>
    <row r="118" spans="1:22" ht="15" customHeight="1" x14ac:dyDescent="0.25">
      <c r="A118" s="262" t="s">
        <v>1798</v>
      </c>
      <c r="B118" s="97" t="s">
        <v>631</v>
      </c>
      <c r="C118" s="97" t="s">
        <v>692</v>
      </c>
      <c r="D118" s="3" t="s">
        <v>807</v>
      </c>
      <c r="E118" s="4">
        <v>12</v>
      </c>
      <c r="F118" s="3" t="s">
        <v>1</v>
      </c>
      <c r="G118" s="3" t="s">
        <v>645</v>
      </c>
      <c r="H118" s="3" t="s">
        <v>646</v>
      </c>
      <c r="I118" s="3" t="s">
        <v>647</v>
      </c>
      <c r="J118" s="3" t="s">
        <v>648</v>
      </c>
      <c r="K118" s="5" t="s">
        <v>690</v>
      </c>
      <c r="L118" s="5">
        <v>70</v>
      </c>
      <c r="M118" s="5" t="s">
        <v>651</v>
      </c>
      <c r="N118" s="5" t="s">
        <v>691</v>
      </c>
      <c r="O118" s="5">
        <v>7</v>
      </c>
      <c r="Q118" s="65"/>
      <c r="R118" s="65"/>
      <c r="S118" s="65"/>
      <c r="T118" s="65"/>
      <c r="V118" s="65">
        <f>Q118+R118+S118+T118</f>
        <v>0</v>
      </c>
    </row>
    <row r="119" spans="1:22" ht="15" customHeight="1" x14ac:dyDescent="0.25">
      <c r="A119" s="262" t="s">
        <v>1799</v>
      </c>
      <c r="B119" s="97" t="s">
        <v>631</v>
      </c>
      <c r="C119" s="97" t="s">
        <v>693</v>
      </c>
      <c r="D119" s="3" t="s">
        <v>808</v>
      </c>
      <c r="E119" s="4">
        <v>6</v>
      </c>
      <c r="F119" s="3" t="s">
        <v>1</v>
      </c>
      <c r="G119" s="3" t="s">
        <v>645</v>
      </c>
      <c r="H119" s="3" t="s">
        <v>646</v>
      </c>
      <c r="I119" s="3" t="s">
        <v>647</v>
      </c>
      <c r="J119" s="3" t="s">
        <v>648</v>
      </c>
      <c r="K119" s="5" t="s">
        <v>690</v>
      </c>
      <c r="L119" s="5">
        <v>70</v>
      </c>
      <c r="M119" s="5" t="s">
        <v>651</v>
      </c>
      <c r="N119" s="5" t="s">
        <v>691</v>
      </c>
      <c r="O119" s="5">
        <v>4</v>
      </c>
      <c r="Q119" s="65"/>
      <c r="R119" s="65"/>
      <c r="S119" s="65"/>
      <c r="T119" s="65"/>
      <c r="V119" s="65">
        <f>Q119+R119+S119+T119</f>
        <v>0</v>
      </c>
    </row>
    <row r="120" spans="1:22" ht="15" customHeight="1" x14ac:dyDescent="0.25">
      <c r="A120" s="262" t="s">
        <v>1800</v>
      </c>
      <c r="B120" s="97" t="s">
        <v>631</v>
      </c>
      <c r="C120" s="97" t="s">
        <v>694</v>
      </c>
      <c r="D120" s="3" t="s">
        <v>831</v>
      </c>
      <c r="E120" s="4">
        <v>6</v>
      </c>
      <c r="F120" s="3" t="s">
        <v>1</v>
      </c>
      <c r="G120" s="3" t="s">
        <v>645</v>
      </c>
      <c r="H120" s="3" t="s">
        <v>646</v>
      </c>
      <c r="I120" s="3" t="s">
        <v>647</v>
      </c>
      <c r="J120" s="3" t="s">
        <v>648</v>
      </c>
      <c r="K120" s="5" t="s">
        <v>690</v>
      </c>
      <c r="L120" s="5">
        <v>70</v>
      </c>
      <c r="M120" s="5" t="s">
        <v>651</v>
      </c>
      <c r="N120" s="5" t="s">
        <v>691</v>
      </c>
      <c r="O120" s="5">
        <v>4</v>
      </c>
      <c r="Q120" s="65"/>
      <c r="R120" s="65"/>
      <c r="S120" s="65"/>
      <c r="T120" s="65"/>
      <c r="V120" s="65">
        <f>Q120+R120+S120+T120</f>
        <v>0</v>
      </c>
    </row>
    <row r="121" spans="1:22" ht="15" customHeight="1" x14ac:dyDescent="0.25">
      <c r="A121" s="262" t="s">
        <v>1801</v>
      </c>
      <c r="B121" s="97" t="s">
        <v>631</v>
      </c>
      <c r="C121" s="97" t="s">
        <v>655</v>
      </c>
      <c r="D121" s="3" t="s">
        <v>814</v>
      </c>
      <c r="E121" s="4">
        <v>6</v>
      </c>
      <c r="F121" s="3" t="s">
        <v>1</v>
      </c>
      <c r="G121" s="3" t="s">
        <v>645</v>
      </c>
      <c r="H121" s="3" t="s">
        <v>646</v>
      </c>
      <c r="I121" s="3" t="s">
        <v>647</v>
      </c>
      <c r="J121" s="3" t="s">
        <v>648</v>
      </c>
      <c r="K121" s="5" t="s">
        <v>690</v>
      </c>
      <c r="L121" s="5">
        <v>70</v>
      </c>
      <c r="M121" s="5" t="s">
        <v>651</v>
      </c>
      <c r="N121" s="5" t="s">
        <v>691</v>
      </c>
      <c r="O121" s="5">
        <v>4</v>
      </c>
      <c r="Q121" s="65"/>
      <c r="R121" s="65"/>
      <c r="S121" s="65"/>
      <c r="T121" s="65"/>
      <c r="V121" s="65">
        <f>Q121+R121+S121+T121</f>
        <v>0</v>
      </c>
    </row>
    <row r="122" spans="1:22" ht="15" customHeight="1" x14ac:dyDescent="0.25">
      <c r="A122" s="256" t="s">
        <v>2414</v>
      </c>
      <c r="B122" s="302" t="s">
        <v>656</v>
      </c>
      <c r="C122" s="302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Q122" s="126"/>
      <c r="R122" s="126"/>
      <c r="S122" s="126"/>
      <c r="T122" s="126"/>
      <c r="V122" s="126"/>
    </row>
    <row r="123" spans="1:22" ht="15" customHeight="1" x14ac:dyDescent="0.25">
      <c r="A123" s="262" t="s">
        <v>1802</v>
      </c>
      <c r="B123" s="97" t="s">
        <v>84</v>
      </c>
      <c r="C123" s="97" t="s">
        <v>699</v>
      </c>
      <c r="D123" s="3" t="s">
        <v>807</v>
      </c>
      <c r="E123" s="4">
        <v>2</v>
      </c>
      <c r="F123" s="3" t="s">
        <v>658</v>
      </c>
      <c r="G123" s="3" t="s">
        <v>645</v>
      </c>
      <c r="H123" s="3" t="s">
        <v>646</v>
      </c>
      <c r="I123" s="3" t="s">
        <v>659</v>
      </c>
      <c r="J123" s="3" t="s">
        <v>648</v>
      </c>
      <c r="K123" s="5" t="s">
        <v>690</v>
      </c>
      <c r="L123" s="5">
        <v>70</v>
      </c>
      <c r="M123" s="5" t="s">
        <v>651</v>
      </c>
      <c r="N123" s="5" t="s">
        <v>2</v>
      </c>
      <c r="O123" s="5" t="s">
        <v>2</v>
      </c>
      <c r="Q123" s="65"/>
      <c r="R123" s="65"/>
      <c r="S123" s="65"/>
      <c r="T123" s="65"/>
      <c r="V123" s="65">
        <f>Q123+R123+S123+T123</f>
        <v>0</v>
      </c>
    </row>
    <row r="124" spans="1:22" ht="15" customHeight="1" x14ac:dyDescent="0.25">
      <c r="A124" s="256" t="s">
        <v>2414</v>
      </c>
      <c r="B124" s="302" t="s">
        <v>662</v>
      </c>
      <c r="C124" s="302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Q124" s="126"/>
      <c r="R124" s="126"/>
      <c r="S124" s="126"/>
      <c r="T124" s="126"/>
      <c r="V124" s="126"/>
    </row>
    <row r="125" spans="1:22" ht="15" customHeight="1" x14ac:dyDescent="0.25">
      <c r="A125" s="262" t="s">
        <v>1803</v>
      </c>
      <c r="B125" s="97" t="s">
        <v>663</v>
      </c>
      <c r="C125" s="97" t="s">
        <v>667</v>
      </c>
      <c r="D125" s="3" t="s">
        <v>668</v>
      </c>
      <c r="E125" s="4">
        <v>2</v>
      </c>
      <c r="F125" s="3" t="s">
        <v>658</v>
      </c>
      <c r="G125" s="3" t="s">
        <v>645</v>
      </c>
      <c r="H125" s="3" t="s">
        <v>646</v>
      </c>
      <c r="I125" s="3" t="s">
        <v>666</v>
      </c>
      <c r="J125" s="3" t="s">
        <v>648</v>
      </c>
      <c r="K125" s="5" t="s">
        <v>690</v>
      </c>
      <c r="L125" s="5">
        <v>70</v>
      </c>
      <c r="M125" s="5" t="s">
        <v>651</v>
      </c>
      <c r="N125" s="5" t="s">
        <v>2</v>
      </c>
      <c r="O125" s="5" t="s">
        <v>2</v>
      </c>
      <c r="Q125" s="65"/>
      <c r="R125" s="65"/>
      <c r="S125" s="65"/>
      <c r="T125" s="65"/>
      <c r="V125" s="65">
        <f>Q125+R125+S125+T125</f>
        <v>0</v>
      </c>
    </row>
    <row r="126" spans="1:22" ht="15" customHeight="1" x14ac:dyDescent="0.25">
      <c r="A126" s="262" t="s">
        <v>1804</v>
      </c>
      <c r="B126" s="97" t="s">
        <v>663</v>
      </c>
      <c r="C126" s="97" t="s">
        <v>706</v>
      </c>
      <c r="D126" s="3" t="s">
        <v>707</v>
      </c>
      <c r="E126" s="4">
        <v>2</v>
      </c>
      <c r="F126" s="3" t="s">
        <v>658</v>
      </c>
      <c r="G126" s="3" t="s">
        <v>645</v>
      </c>
      <c r="H126" s="3" t="s">
        <v>646</v>
      </c>
      <c r="I126" s="3" t="s">
        <v>666</v>
      </c>
      <c r="J126" s="3" t="s">
        <v>648</v>
      </c>
      <c r="K126" s="5" t="s">
        <v>690</v>
      </c>
      <c r="L126" s="5">
        <v>70</v>
      </c>
      <c r="M126" s="5" t="s">
        <v>651</v>
      </c>
      <c r="N126" s="5" t="s">
        <v>2</v>
      </c>
      <c r="O126" s="5" t="s">
        <v>2</v>
      </c>
      <c r="Q126" s="65"/>
      <c r="R126" s="65"/>
      <c r="S126" s="65"/>
      <c r="T126" s="65"/>
      <c r="V126" s="65">
        <f>Q126+R126+S126+T126</f>
        <v>0</v>
      </c>
    </row>
    <row r="127" spans="1:22" ht="15" customHeight="1" x14ac:dyDescent="0.25">
      <c r="A127" s="262" t="s">
        <v>1805</v>
      </c>
      <c r="B127" s="97" t="s">
        <v>663</v>
      </c>
      <c r="C127" s="97" t="s">
        <v>708</v>
      </c>
      <c r="D127" s="3" t="s">
        <v>709</v>
      </c>
      <c r="E127" s="4">
        <v>3</v>
      </c>
      <c r="F127" s="3" t="s">
        <v>658</v>
      </c>
      <c r="G127" s="3" t="s">
        <v>645</v>
      </c>
      <c r="H127" s="3" t="s">
        <v>646</v>
      </c>
      <c r="I127" s="3" t="s">
        <v>666</v>
      </c>
      <c r="J127" s="3" t="s">
        <v>648</v>
      </c>
      <c r="K127" s="5" t="s">
        <v>690</v>
      </c>
      <c r="L127" s="5">
        <v>70</v>
      </c>
      <c r="M127" s="5" t="s">
        <v>651</v>
      </c>
      <c r="N127" s="5" t="s">
        <v>2</v>
      </c>
      <c r="O127" s="5" t="s">
        <v>2</v>
      </c>
      <c r="Q127" s="65"/>
      <c r="R127" s="65"/>
      <c r="S127" s="65"/>
      <c r="T127" s="65"/>
      <c r="V127" s="65">
        <f>Q127+R127+S127+T127</f>
        <v>0</v>
      </c>
    </row>
    <row r="128" spans="1:22" ht="15" customHeight="1" x14ac:dyDescent="0.25">
      <c r="A128" s="256" t="s">
        <v>2414</v>
      </c>
      <c r="B128" s="302" t="s">
        <v>671</v>
      </c>
      <c r="C128" s="302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Q128" s="126"/>
      <c r="R128" s="126"/>
      <c r="S128" s="126"/>
      <c r="T128" s="126"/>
      <c r="V128" s="126"/>
    </row>
    <row r="129" spans="1:22" ht="15" customHeight="1" x14ac:dyDescent="0.25">
      <c r="A129" s="262" t="s">
        <v>1806</v>
      </c>
      <c r="B129" s="97" t="s">
        <v>671</v>
      </c>
      <c r="C129" s="97" t="s">
        <v>718</v>
      </c>
      <c r="D129" s="3" t="s">
        <v>807</v>
      </c>
      <c r="E129" s="4">
        <v>1</v>
      </c>
      <c r="F129" s="3" t="s">
        <v>658</v>
      </c>
      <c r="G129" s="3" t="s">
        <v>645</v>
      </c>
      <c r="H129" s="3" t="s">
        <v>646</v>
      </c>
      <c r="I129" s="3" t="s">
        <v>673</v>
      </c>
      <c r="J129" s="3" t="s">
        <v>648</v>
      </c>
      <c r="K129" s="5" t="s">
        <v>690</v>
      </c>
      <c r="L129" s="5">
        <v>70</v>
      </c>
      <c r="M129" s="5" t="s">
        <v>651</v>
      </c>
      <c r="N129" s="5" t="s">
        <v>2</v>
      </c>
      <c r="O129" s="5" t="s">
        <v>2</v>
      </c>
      <c r="Q129" s="65"/>
      <c r="R129" s="65"/>
      <c r="S129" s="65"/>
      <c r="T129" s="65"/>
      <c r="V129" s="65">
        <f>Q129+R129+S129+T129</f>
        <v>0</v>
      </c>
    </row>
    <row r="130" spans="1:22" ht="15" customHeight="1" x14ac:dyDescent="0.25">
      <c r="A130" s="262" t="s">
        <v>1807</v>
      </c>
      <c r="B130" s="97" t="s">
        <v>671</v>
      </c>
      <c r="C130" s="97" t="s">
        <v>719</v>
      </c>
      <c r="D130" s="3" t="s">
        <v>808</v>
      </c>
      <c r="E130" s="4">
        <v>1</v>
      </c>
      <c r="F130" s="3" t="s">
        <v>658</v>
      </c>
      <c r="G130" s="3" t="s">
        <v>645</v>
      </c>
      <c r="H130" s="3" t="s">
        <v>646</v>
      </c>
      <c r="I130" s="3" t="s">
        <v>673</v>
      </c>
      <c r="J130" s="3" t="s">
        <v>648</v>
      </c>
      <c r="K130" s="5" t="s">
        <v>690</v>
      </c>
      <c r="L130" s="5">
        <v>70</v>
      </c>
      <c r="M130" s="5" t="s">
        <v>651</v>
      </c>
      <c r="N130" s="5" t="s">
        <v>2</v>
      </c>
      <c r="O130" s="5" t="s">
        <v>2</v>
      </c>
      <c r="Q130" s="65"/>
      <c r="R130" s="65"/>
      <c r="S130" s="65"/>
      <c r="T130" s="65"/>
      <c r="V130" s="65">
        <f>Q130+R130+S130+T130</f>
        <v>0</v>
      </c>
    </row>
    <row r="131" spans="1:22" ht="15" customHeight="1" x14ac:dyDescent="0.25">
      <c r="A131" s="256" t="s">
        <v>2414</v>
      </c>
      <c r="B131" s="302" t="s">
        <v>674</v>
      </c>
      <c r="C131" s="302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Q131" s="126"/>
      <c r="R131" s="126"/>
      <c r="S131" s="126"/>
      <c r="T131" s="126"/>
      <c r="V131" s="126"/>
    </row>
    <row r="132" spans="1:22" ht="15" customHeight="1" x14ac:dyDescent="0.25">
      <c r="A132" s="262" t="s">
        <v>1808</v>
      </c>
      <c r="B132" s="97" t="s">
        <v>675</v>
      </c>
      <c r="C132" s="97" t="s">
        <v>722</v>
      </c>
      <c r="D132" s="3" t="s">
        <v>807</v>
      </c>
      <c r="E132" s="4">
        <v>2</v>
      </c>
      <c r="F132" s="3" t="s">
        <v>658</v>
      </c>
      <c r="G132" s="3" t="s">
        <v>645</v>
      </c>
      <c r="H132" s="3" t="s">
        <v>646</v>
      </c>
      <c r="I132" s="3" t="s">
        <v>677</v>
      </c>
      <c r="J132" s="3" t="s">
        <v>648</v>
      </c>
      <c r="K132" s="5" t="s">
        <v>690</v>
      </c>
      <c r="L132" s="5">
        <v>70</v>
      </c>
      <c r="M132" s="5" t="s">
        <v>651</v>
      </c>
      <c r="N132" s="5" t="s">
        <v>2</v>
      </c>
      <c r="O132" s="5" t="s">
        <v>2</v>
      </c>
      <c r="Q132" s="65"/>
      <c r="R132" s="65"/>
      <c r="S132" s="65"/>
      <c r="T132" s="65"/>
      <c r="V132" s="65">
        <f>Q132+R132+S132+T132</f>
        <v>0</v>
      </c>
    </row>
    <row r="133" spans="1:22" ht="15" customHeight="1" x14ac:dyDescent="0.25">
      <c r="A133" s="262" t="s">
        <v>1809</v>
      </c>
      <c r="B133" s="97" t="s">
        <v>675</v>
      </c>
      <c r="C133" s="97" t="s">
        <v>840</v>
      </c>
      <c r="D133" s="3" t="s">
        <v>808</v>
      </c>
      <c r="E133" s="4">
        <v>2</v>
      </c>
      <c r="F133" s="3" t="s">
        <v>658</v>
      </c>
      <c r="G133" s="3" t="s">
        <v>645</v>
      </c>
      <c r="H133" s="3" t="s">
        <v>646</v>
      </c>
      <c r="I133" s="3" t="s">
        <v>677</v>
      </c>
      <c r="J133" s="3" t="s">
        <v>648</v>
      </c>
      <c r="K133" s="5" t="s">
        <v>690</v>
      </c>
      <c r="L133" s="5">
        <v>70</v>
      </c>
      <c r="M133" s="5" t="s">
        <v>651</v>
      </c>
      <c r="N133" s="5" t="s">
        <v>2</v>
      </c>
      <c r="O133" s="5" t="s">
        <v>2</v>
      </c>
      <c r="Q133" s="65"/>
      <c r="R133" s="65"/>
      <c r="S133" s="65"/>
      <c r="T133" s="65"/>
      <c r="V133" s="65">
        <f>Q133+R133+S133+T133</f>
        <v>0</v>
      </c>
    </row>
    <row r="134" spans="1:22" s="122" customFormat="1" ht="15" customHeight="1" x14ac:dyDescent="0.25">
      <c r="A134" s="119" t="s">
        <v>2414</v>
      </c>
      <c r="B134" s="119" t="s">
        <v>841</v>
      </c>
      <c r="C134" s="119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/>
      <c r="Q134" s="127"/>
      <c r="R134" s="127"/>
      <c r="S134" s="127"/>
      <c r="T134" s="128"/>
      <c r="V134" s="128"/>
    </row>
    <row r="135" spans="1:22" ht="15" customHeight="1" x14ac:dyDescent="0.25">
      <c r="A135" s="256" t="s">
        <v>2414</v>
      </c>
      <c r="B135" s="302" t="s">
        <v>642</v>
      </c>
      <c r="C135" s="302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Q135" s="126"/>
      <c r="R135" s="126"/>
      <c r="S135" s="126"/>
      <c r="T135" s="126"/>
      <c r="V135" s="126"/>
    </row>
    <row r="136" spans="1:22" ht="15" customHeight="1" x14ac:dyDescent="0.25">
      <c r="A136" s="262" t="s">
        <v>1810</v>
      </c>
      <c r="B136" s="97" t="s">
        <v>631</v>
      </c>
      <c r="C136" s="97" t="s">
        <v>693</v>
      </c>
      <c r="D136" s="3" t="s">
        <v>808</v>
      </c>
      <c r="E136" s="4">
        <v>6</v>
      </c>
      <c r="F136" s="3" t="s">
        <v>1</v>
      </c>
      <c r="G136" s="3" t="s">
        <v>645</v>
      </c>
      <c r="H136" s="3" t="s">
        <v>646</v>
      </c>
      <c r="I136" s="3" t="s">
        <v>647</v>
      </c>
      <c r="J136" s="3" t="s">
        <v>716</v>
      </c>
      <c r="K136" s="5" t="s">
        <v>690</v>
      </c>
      <c r="L136" s="5">
        <v>70</v>
      </c>
      <c r="M136" s="5" t="s">
        <v>651</v>
      </c>
      <c r="N136" s="5" t="s">
        <v>691</v>
      </c>
      <c r="O136" s="5">
        <v>4</v>
      </c>
      <c r="Q136" s="65"/>
      <c r="R136" s="65"/>
      <c r="S136" s="65"/>
      <c r="T136" s="65"/>
      <c r="V136" s="65">
        <f t="shared" ref="V136:V142" si="9">Q136+R136+S136+T136</f>
        <v>0</v>
      </c>
    </row>
    <row r="137" spans="1:22" ht="15" customHeight="1" x14ac:dyDescent="0.25">
      <c r="A137" s="262" t="s">
        <v>1811</v>
      </c>
      <c r="B137" s="97" t="s">
        <v>631</v>
      </c>
      <c r="C137" s="97" t="s">
        <v>694</v>
      </c>
      <c r="D137" s="3" t="s">
        <v>831</v>
      </c>
      <c r="E137" s="4">
        <v>6</v>
      </c>
      <c r="F137" s="3" t="s">
        <v>1</v>
      </c>
      <c r="G137" s="3" t="s">
        <v>645</v>
      </c>
      <c r="H137" s="3" t="s">
        <v>646</v>
      </c>
      <c r="I137" s="3" t="s">
        <v>647</v>
      </c>
      <c r="J137" s="3" t="s">
        <v>716</v>
      </c>
      <c r="K137" s="5" t="s">
        <v>690</v>
      </c>
      <c r="L137" s="5">
        <v>70</v>
      </c>
      <c r="M137" s="5" t="s">
        <v>651</v>
      </c>
      <c r="N137" s="5" t="s">
        <v>691</v>
      </c>
      <c r="O137" s="5">
        <v>4</v>
      </c>
      <c r="Q137" s="65"/>
      <c r="R137" s="65"/>
      <c r="S137" s="65"/>
      <c r="T137" s="65"/>
      <c r="V137" s="65">
        <f t="shared" si="9"/>
        <v>0</v>
      </c>
    </row>
    <row r="138" spans="1:22" ht="15" customHeight="1" x14ac:dyDescent="0.25">
      <c r="A138" s="262" t="s">
        <v>1812</v>
      </c>
      <c r="B138" s="97" t="s">
        <v>631</v>
      </c>
      <c r="C138" s="97" t="s">
        <v>695</v>
      </c>
      <c r="D138" s="3" t="s">
        <v>816</v>
      </c>
      <c r="E138" s="4">
        <v>12</v>
      </c>
      <c r="F138" s="3" t="s">
        <v>1</v>
      </c>
      <c r="G138" s="3" t="s">
        <v>645</v>
      </c>
      <c r="H138" s="3" t="s">
        <v>646</v>
      </c>
      <c r="I138" s="3" t="s">
        <v>647</v>
      </c>
      <c r="J138" s="3" t="s">
        <v>716</v>
      </c>
      <c r="K138" s="5" t="s">
        <v>690</v>
      </c>
      <c r="L138" s="5">
        <v>70</v>
      </c>
      <c r="M138" s="5" t="s">
        <v>651</v>
      </c>
      <c r="N138" s="5" t="s">
        <v>691</v>
      </c>
      <c r="O138" s="5">
        <v>7</v>
      </c>
      <c r="Q138" s="65"/>
      <c r="R138" s="65"/>
      <c r="S138" s="65"/>
      <c r="T138" s="65"/>
      <c r="V138" s="65">
        <f t="shared" si="9"/>
        <v>0</v>
      </c>
    </row>
    <row r="139" spans="1:22" ht="15" customHeight="1" x14ac:dyDescent="0.25">
      <c r="A139" s="262" t="s">
        <v>1813</v>
      </c>
      <c r="B139" s="97" t="s">
        <v>631</v>
      </c>
      <c r="C139" s="97" t="s">
        <v>654</v>
      </c>
      <c r="D139" s="3" t="s">
        <v>810</v>
      </c>
      <c r="E139" s="4">
        <v>6</v>
      </c>
      <c r="F139" s="3" t="s">
        <v>1</v>
      </c>
      <c r="G139" s="3" t="s">
        <v>645</v>
      </c>
      <c r="H139" s="3" t="s">
        <v>646</v>
      </c>
      <c r="I139" s="3" t="s">
        <v>647</v>
      </c>
      <c r="J139" s="3" t="s">
        <v>716</v>
      </c>
      <c r="K139" s="5" t="s">
        <v>690</v>
      </c>
      <c r="L139" s="5">
        <v>70</v>
      </c>
      <c r="M139" s="5" t="s">
        <v>651</v>
      </c>
      <c r="N139" s="5" t="s">
        <v>691</v>
      </c>
      <c r="O139" s="5">
        <v>4</v>
      </c>
      <c r="Q139" s="65"/>
      <c r="R139" s="65"/>
      <c r="S139" s="65"/>
      <c r="T139" s="65"/>
      <c r="V139" s="65">
        <f t="shared" si="9"/>
        <v>0</v>
      </c>
    </row>
    <row r="140" spans="1:22" ht="15" customHeight="1" x14ac:dyDescent="0.25">
      <c r="A140" s="262" t="s">
        <v>1814</v>
      </c>
      <c r="B140" s="97" t="s">
        <v>631</v>
      </c>
      <c r="C140" s="97" t="s">
        <v>697</v>
      </c>
      <c r="D140" s="5">
        <v>20</v>
      </c>
      <c r="E140" s="4">
        <v>18</v>
      </c>
      <c r="F140" s="3" t="s">
        <v>1</v>
      </c>
      <c r="G140" s="3" t="s">
        <v>645</v>
      </c>
      <c r="H140" s="3" t="s">
        <v>646</v>
      </c>
      <c r="I140" s="3" t="s">
        <v>647</v>
      </c>
      <c r="J140" s="3" t="s">
        <v>716</v>
      </c>
      <c r="K140" s="5" t="s">
        <v>690</v>
      </c>
      <c r="L140" s="5">
        <v>70</v>
      </c>
      <c r="M140" s="5" t="s">
        <v>651</v>
      </c>
      <c r="N140" s="5" t="s">
        <v>691</v>
      </c>
      <c r="O140" s="5">
        <v>10</v>
      </c>
      <c r="Q140" s="65"/>
      <c r="R140" s="65"/>
      <c r="S140" s="65"/>
      <c r="T140" s="65"/>
      <c r="V140" s="65">
        <f t="shared" si="9"/>
        <v>0</v>
      </c>
    </row>
    <row r="141" spans="1:22" ht="15" customHeight="1" x14ac:dyDescent="0.25">
      <c r="A141" s="262" t="s">
        <v>1815</v>
      </c>
      <c r="B141" s="97" t="s">
        <v>631</v>
      </c>
      <c r="C141" s="97" t="s">
        <v>655</v>
      </c>
      <c r="D141" s="3" t="s">
        <v>814</v>
      </c>
      <c r="E141" s="4">
        <v>6</v>
      </c>
      <c r="F141" s="3" t="s">
        <v>1</v>
      </c>
      <c r="G141" s="3" t="s">
        <v>645</v>
      </c>
      <c r="H141" s="3" t="s">
        <v>646</v>
      </c>
      <c r="I141" s="3" t="s">
        <v>647</v>
      </c>
      <c r="J141" s="3" t="s">
        <v>716</v>
      </c>
      <c r="K141" s="5" t="s">
        <v>690</v>
      </c>
      <c r="L141" s="5">
        <v>70</v>
      </c>
      <c r="M141" s="5" t="s">
        <v>651</v>
      </c>
      <c r="N141" s="5" t="s">
        <v>691</v>
      </c>
      <c r="O141" s="5">
        <v>4</v>
      </c>
      <c r="Q141" s="65"/>
      <c r="R141" s="65"/>
      <c r="S141" s="65"/>
      <c r="T141" s="65"/>
      <c r="V141" s="65">
        <f t="shared" si="9"/>
        <v>0</v>
      </c>
    </row>
    <row r="142" spans="1:22" ht="15" customHeight="1" x14ac:dyDescent="0.25">
      <c r="A142" s="262" t="s">
        <v>1816</v>
      </c>
      <c r="B142" s="97" t="s">
        <v>631</v>
      </c>
      <c r="C142" s="97" t="s">
        <v>698</v>
      </c>
      <c r="D142" s="3" t="s">
        <v>832</v>
      </c>
      <c r="E142" s="4">
        <v>6</v>
      </c>
      <c r="F142" s="3" t="s">
        <v>1</v>
      </c>
      <c r="G142" s="3" t="s">
        <v>645</v>
      </c>
      <c r="H142" s="3" t="s">
        <v>646</v>
      </c>
      <c r="I142" s="3" t="s">
        <v>647</v>
      </c>
      <c r="J142" s="3" t="s">
        <v>716</v>
      </c>
      <c r="K142" s="5" t="s">
        <v>690</v>
      </c>
      <c r="L142" s="5">
        <v>70</v>
      </c>
      <c r="M142" s="5" t="s">
        <v>651</v>
      </c>
      <c r="N142" s="5" t="s">
        <v>691</v>
      </c>
      <c r="O142" s="5">
        <v>4</v>
      </c>
      <c r="Q142" s="65"/>
      <c r="R142" s="65"/>
      <c r="S142" s="65"/>
      <c r="T142" s="65"/>
      <c r="V142" s="65">
        <f t="shared" si="9"/>
        <v>0</v>
      </c>
    </row>
    <row r="143" spans="1:22" ht="15" customHeight="1" x14ac:dyDescent="0.25">
      <c r="A143" s="256" t="s">
        <v>2414</v>
      </c>
      <c r="B143" s="302" t="s">
        <v>656</v>
      </c>
      <c r="C143" s="302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Q143" s="126"/>
      <c r="R143" s="126"/>
      <c r="S143" s="126"/>
      <c r="T143" s="126"/>
      <c r="V143" s="126"/>
    </row>
    <row r="144" spans="1:22" ht="15" customHeight="1" x14ac:dyDescent="0.25">
      <c r="A144" s="262" t="s">
        <v>1817</v>
      </c>
      <c r="B144" s="97" t="s">
        <v>84</v>
      </c>
      <c r="C144" s="97" t="s">
        <v>701</v>
      </c>
      <c r="D144" s="3" t="s">
        <v>831</v>
      </c>
      <c r="E144" s="4">
        <v>6</v>
      </c>
      <c r="F144" s="3" t="s">
        <v>658</v>
      </c>
      <c r="G144" s="3" t="s">
        <v>645</v>
      </c>
      <c r="H144" s="3" t="s">
        <v>646</v>
      </c>
      <c r="I144" s="3" t="s">
        <v>659</v>
      </c>
      <c r="J144" s="3" t="s">
        <v>716</v>
      </c>
      <c r="K144" s="5" t="s">
        <v>690</v>
      </c>
      <c r="L144" s="5">
        <v>70</v>
      </c>
      <c r="M144" s="5" t="s">
        <v>651</v>
      </c>
      <c r="N144" s="5" t="s">
        <v>2</v>
      </c>
      <c r="O144" s="5" t="s">
        <v>2</v>
      </c>
      <c r="Q144" s="65"/>
      <c r="R144" s="65"/>
      <c r="S144" s="65"/>
      <c r="T144" s="65"/>
      <c r="V144" s="65">
        <f>Q144+R144+S144+T144</f>
        <v>0</v>
      </c>
    </row>
    <row r="145" spans="1:22" ht="15" customHeight="1" x14ac:dyDescent="0.25">
      <c r="A145" s="262" t="s">
        <v>1818</v>
      </c>
      <c r="B145" s="97" t="s">
        <v>84</v>
      </c>
      <c r="C145" s="97" t="s">
        <v>728</v>
      </c>
      <c r="D145" s="3" t="s">
        <v>816</v>
      </c>
      <c r="E145" s="4">
        <v>10</v>
      </c>
      <c r="F145" s="3" t="s">
        <v>658</v>
      </c>
      <c r="G145" s="3" t="s">
        <v>645</v>
      </c>
      <c r="H145" s="3" t="s">
        <v>646</v>
      </c>
      <c r="I145" s="3" t="s">
        <v>659</v>
      </c>
      <c r="J145" s="3" t="s">
        <v>716</v>
      </c>
      <c r="K145" s="5" t="s">
        <v>690</v>
      </c>
      <c r="L145" s="5">
        <v>70</v>
      </c>
      <c r="M145" s="5" t="s">
        <v>651</v>
      </c>
      <c r="N145" s="5" t="s">
        <v>2</v>
      </c>
      <c r="O145" s="5" t="s">
        <v>2</v>
      </c>
      <c r="Q145" s="65"/>
      <c r="R145" s="65"/>
      <c r="S145" s="65"/>
      <c r="T145" s="65"/>
      <c r="V145" s="65">
        <f>Q145+R145+S145+T145</f>
        <v>0</v>
      </c>
    </row>
    <row r="146" spans="1:22" ht="15" customHeight="1" x14ac:dyDescent="0.25">
      <c r="A146" s="262" t="s">
        <v>1819</v>
      </c>
      <c r="B146" s="97" t="s">
        <v>84</v>
      </c>
      <c r="C146" s="97" t="s">
        <v>660</v>
      </c>
      <c r="D146" s="5">
        <v>50</v>
      </c>
      <c r="E146" s="4">
        <v>4</v>
      </c>
      <c r="F146" s="3" t="s">
        <v>658</v>
      </c>
      <c r="G146" s="3" t="s">
        <v>645</v>
      </c>
      <c r="H146" s="3" t="s">
        <v>646</v>
      </c>
      <c r="I146" s="3" t="s">
        <v>659</v>
      </c>
      <c r="J146" s="3" t="s">
        <v>716</v>
      </c>
      <c r="K146" s="5" t="s">
        <v>690</v>
      </c>
      <c r="L146" s="5">
        <v>70</v>
      </c>
      <c r="M146" s="5" t="s">
        <v>651</v>
      </c>
      <c r="N146" s="5" t="s">
        <v>2</v>
      </c>
      <c r="O146" s="5" t="s">
        <v>2</v>
      </c>
      <c r="Q146" s="65"/>
      <c r="R146" s="65"/>
      <c r="S146" s="65"/>
      <c r="T146" s="65"/>
      <c r="V146" s="65">
        <f>Q146+R146+S146+T146</f>
        <v>0</v>
      </c>
    </row>
    <row r="147" spans="1:22" ht="15" customHeight="1" x14ac:dyDescent="0.25">
      <c r="A147" s="262" t="s">
        <v>1820</v>
      </c>
      <c r="B147" s="97" t="s">
        <v>84</v>
      </c>
      <c r="C147" s="97" t="s">
        <v>703</v>
      </c>
      <c r="D147" s="5">
        <v>20</v>
      </c>
      <c r="E147" s="4">
        <v>16</v>
      </c>
      <c r="F147" s="3" t="s">
        <v>658</v>
      </c>
      <c r="G147" s="3" t="s">
        <v>645</v>
      </c>
      <c r="H147" s="3" t="s">
        <v>646</v>
      </c>
      <c r="I147" s="3" t="s">
        <v>659</v>
      </c>
      <c r="J147" s="3" t="s">
        <v>716</v>
      </c>
      <c r="K147" s="5" t="s">
        <v>690</v>
      </c>
      <c r="L147" s="5">
        <v>70</v>
      </c>
      <c r="M147" s="5" t="s">
        <v>651</v>
      </c>
      <c r="N147" s="5" t="s">
        <v>2</v>
      </c>
      <c r="O147" s="5" t="s">
        <v>2</v>
      </c>
      <c r="Q147" s="65"/>
      <c r="R147" s="65"/>
      <c r="S147" s="65"/>
      <c r="T147" s="65"/>
      <c r="V147" s="65">
        <f>Q147+R147+S147+T147</f>
        <v>0</v>
      </c>
    </row>
    <row r="148" spans="1:22" ht="15" customHeight="1" x14ac:dyDescent="0.25">
      <c r="A148" s="262" t="s">
        <v>1821</v>
      </c>
      <c r="B148" s="97" t="s">
        <v>84</v>
      </c>
      <c r="C148" s="97" t="s">
        <v>661</v>
      </c>
      <c r="D148" s="5">
        <v>15</v>
      </c>
      <c r="E148" s="4">
        <v>12</v>
      </c>
      <c r="F148" s="3" t="s">
        <v>658</v>
      </c>
      <c r="G148" s="3" t="s">
        <v>645</v>
      </c>
      <c r="H148" s="3" t="s">
        <v>646</v>
      </c>
      <c r="I148" s="3" t="s">
        <v>659</v>
      </c>
      <c r="J148" s="3" t="s">
        <v>716</v>
      </c>
      <c r="K148" s="5" t="s">
        <v>690</v>
      </c>
      <c r="L148" s="5">
        <v>70</v>
      </c>
      <c r="M148" s="5" t="s">
        <v>651</v>
      </c>
      <c r="N148" s="5" t="s">
        <v>2</v>
      </c>
      <c r="O148" s="5" t="s">
        <v>2</v>
      </c>
      <c r="Q148" s="65"/>
      <c r="R148" s="65"/>
      <c r="S148" s="65"/>
      <c r="T148" s="65"/>
      <c r="V148" s="65">
        <f>Q148+R148+S148+T148</f>
        <v>0</v>
      </c>
    </row>
    <row r="149" spans="1:22" ht="15" customHeight="1" x14ac:dyDescent="0.25">
      <c r="A149" s="256" t="s">
        <v>2414</v>
      </c>
      <c r="B149" s="302" t="s">
        <v>662</v>
      </c>
      <c r="C149" s="302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Q149" s="126"/>
      <c r="R149" s="126"/>
      <c r="S149" s="126"/>
      <c r="T149" s="126"/>
      <c r="V149" s="126"/>
    </row>
    <row r="150" spans="1:22" ht="15" customHeight="1" x14ac:dyDescent="0.25">
      <c r="A150" s="262" t="s">
        <v>1822</v>
      </c>
      <c r="B150" s="97" t="s">
        <v>663</v>
      </c>
      <c r="C150" s="97" t="s">
        <v>708</v>
      </c>
      <c r="D150" s="3" t="s">
        <v>709</v>
      </c>
      <c r="E150" s="4">
        <v>1</v>
      </c>
      <c r="F150" s="3" t="s">
        <v>658</v>
      </c>
      <c r="G150" s="3" t="s">
        <v>645</v>
      </c>
      <c r="H150" s="3" t="s">
        <v>646</v>
      </c>
      <c r="I150" s="3" t="s">
        <v>666</v>
      </c>
      <c r="J150" s="3" t="s">
        <v>716</v>
      </c>
      <c r="K150" s="5" t="s">
        <v>690</v>
      </c>
      <c r="L150" s="5">
        <v>70</v>
      </c>
      <c r="M150" s="5" t="s">
        <v>651</v>
      </c>
      <c r="N150" s="5" t="s">
        <v>2</v>
      </c>
      <c r="O150" s="5" t="s">
        <v>2</v>
      </c>
      <c r="Q150" s="65"/>
      <c r="R150" s="65"/>
      <c r="S150" s="65"/>
      <c r="T150" s="65"/>
      <c r="V150" s="65">
        <f>Q150+R150+S150+T150</f>
        <v>0</v>
      </c>
    </row>
    <row r="151" spans="1:22" ht="15" customHeight="1" x14ac:dyDescent="0.25">
      <c r="A151" s="262" t="s">
        <v>1823</v>
      </c>
      <c r="B151" s="97" t="s">
        <v>663</v>
      </c>
      <c r="C151" s="97" t="s">
        <v>729</v>
      </c>
      <c r="D151" s="3" t="s">
        <v>730</v>
      </c>
      <c r="E151" s="4">
        <v>1</v>
      </c>
      <c r="F151" s="3" t="s">
        <v>658</v>
      </c>
      <c r="G151" s="3" t="s">
        <v>645</v>
      </c>
      <c r="H151" s="3" t="s">
        <v>646</v>
      </c>
      <c r="I151" s="3" t="s">
        <v>666</v>
      </c>
      <c r="J151" s="3" t="s">
        <v>716</v>
      </c>
      <c r="K151" s="5" t="s">
        <v>690</v>
      </c>
      <c r="L151" s="5">
        <v>70</v>
      </c>
      <c r="M151" s="5" t="s">
        <v>651</v>
      </c>
      <c r="N151" s="5" t="s">
        <v>2</v>
      </c>
      <c r="O151" s="5" t="s">
        <v>2</v>
      </c>
      <c r="Q151" s="65"/>
      <c r="R151" s="65"/>
      <c r="S151" s="65"/>
      <c r="T151" s="65"/>
      <c r="V151" s="65">
        <f>Q151+R151+S151+T151</f>
        <v>0</v>
      </c>
    </row>
    <row r="152" spans="1:22" ht="15" customHeight="1" x14ac:dyDescent="0.25">
      <c r="A152" s="262" t="s">
        <v>1824</v>
      </c>
      <c r="B152" s="97" t="s">
        <v>663</v>
      </c>
      <c r="C152" s="97" t="s">
        <v>842</v>
      </c>
      <c r="D152" s="3" t="s">
        <v>783</v>
      </c>
      <c r="E152" s="4">
        <v>3</v>
      </c>
      <c r="F152" s="3" t="s">
        <v>658</v>
      </c>
      <c r="G152" s="3" t="s">
        <v>645</v>
      </c>
      <c r="H152" s="3" t="s">
        <v>646</v>
      </c>
      <c r="I152" s="3" t="s">
        <v>666</v>
      </c>
      <c r="J152" s="3" t="s">
        <v>716</v>
      </c>
      <c r="K152" s="5" t="s">
        <v>690</v>
      </c>
      <c r="L152" s="5">
        <v>70</v>
      </c>
      <c r="M152" s="5" t="s">
        <v>651</v>
      </c>
      <c r="N152" s="5" t="s">
        <v>2</v>
      </c>
      <c r="O152" s="5" t="s">
        <v>2</v>
      </c>
      <c r="Q152" s="65"/>
      <c r="R152" s="65"/>
      <c r="S152" s="65"/>
      <c r="T152" s="65"/>
      <c r="V152" s="65">
        <f>Q152+R152+S152+T152</f>
        <v>0</v>
      </c>
    </row>
    <row r="153" spans="1:22" ht="15" customHeight="1" x14ac:dyDescent="0.25">
      <c r="A153" s="262" t="s">
        <v>1825</v>
      </c>
      <c r="B153" s="97" t="s">
        <v>663</v>
      </c>
      <c r="C153" s="97" t="s">
        <v>843</v>
      </c>
      <c r="D153" s="3" t="s">
        <v>732</v>
      </c>
      <c r="E153" s="4">
        <v>4</v>
      </c>
      <c r="F153" s="3" t="s">
        <v>658</v>
      </c>
      <c r="G153" s="3" t="s">
        <v>645</v>
      </c>
      <c r="H153" s="3" t="s">
        <v>646</v>
      </c>
      <c r="I153" s="3" t="s">
        <v>666</v>
      </c>
      <c r="J153" s="3" t="s">
        <v>716</v>
      </c>
      <c r="K153" s="5" t="s">
        <v>690</v>
      </c>
      <c r="L153" s="5">
        <v>70</v>
      </c>
      <c r="M153" s="5" t="s">
        <v>651</v>
      </c>
      <c r="N153" s="5" t="s">
        <v>2</v>
      </c>
      <c r="O153" s="5" t="s">
        <v>2</v>
      </c>
      <c r="Q153" s="65"/>
      <c r="R153" s="65"/>
      <c r="S153" s="65"/>
      <c r="T153" s="65"/>
      <c r="V153" s="65">
        <f>Q153+R153+S153+T153</f>
        <v>0</v>
      </c>
    </row>
    <row r="154" spans="1:22" ht="15" customHeight="1" x14ac:dyDescent="0.25">
      <c r="A154" s="262" t="s">
        <v>1826</v>
      </c>
      <c r="B154" s="97" t="s">
        <v>663</v>
      </c>
      <c r="C154" s="97" t="s">
        <v>733</v>
      </c>
      <c r="D154" s="3" t="s">
        <v>747</v>
      </c>
      <c r="E154" s="4">
        <v>2</v>
      </c>
      <c r="F154" s="3" t="s">
        <v>658</v>
      </c>
      <c r="G154" s="3" t="s">
        <v>645</v>
      </c>
      <c r="H154" s="3" t="s">
        <v>646</v>
      </c>
      <c r="I154" s="3" t="s">
        <v>666</v>
      </c>
      <c r="J154" s="3" t="s">
        <v>716</v>
      </c>
      <c r="K154" s="5" t="s">
        <v>690</v>
      </c>
      <c r="L154" s="5">
        <v>70</v>
      </c>
      <c r="M154" s="5" t="s">
        <v>651</v>
      </c>
      <c r="N154" s="5" t="s">
        <v>2</v>
      </c>
      <c r="O154" s="5" t="s">
        <v>2</v>
      </c>
      <c r="Q154" s="65"/>
      <c r="R154" s="65"/>
      <c r="S154" s="65"/>
      <c r="T154" s="65"/>
      <c r="V154" s="65">
        <f>Q154+R154+S154+T154</f>
        <v>0</v>
      </c>
    </row>
    <row r="155" spans="1:22" ht="15" customHeight="1" x14ac:dyDescent="0.25">
      <c r="A155" s="256" t="s">
        <v>2414</v>
      </c>
      <c r="B155" s="302" t="s">
        <v>671</v>
      </c>
      <c r="C155" s="302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Q155" s="126"/>
      <c r="R155" s="126"/>
      <c r="S155" s="126"/>
      <c r="T155" s="126"/>
      <c r="V155" s="126"/>
    </row>
    <row r="156" spans="1:22" ht="15" customHeight="1" x14ac:dyDescent="0.25">
      <c r="A156" s="262" t="s">
        <v>1827</v>
      </c>
      <c r="B156" s="97" t="s">
        <v>671</v>
      </c>
      <c r="C156" s="97" t="s">
        <v>721</v>
      </c>
      <c r="D156" s="3" t="s">
        <v>816</v>
      </c>
      <c r="E156" s="4">
        <v>2</v>
      </c>
      <c r="F156" s="3" t="s">
        <v>658</v>
      </c>
      <c r="G156" s="3" t="s">
        <v>645</v>
      </c>
      <c r="H156" s="3" t="s">
        <v>646</v>
      </c>
      <c r="I156" s="3" t="s">
        <v>673</v>
      </c>
      <c r="J156" s="3" t="s">
        <v>716</v>
      </c>
      <c r="K156" s="5" t="s">
        <v>690</v>
      </c>
      <c r="L156" s="5">
        <v>70</v>
      </c>
      <c r="M156" s="5" t="s">
        <v>651</v>
      </c>
      <c r="N156" s="5" t="s">
        <v>2</v>
      </c>
      <c r="O156" s="5" t="s">
        <v>2</v>
      </c>
      <c r="Q156" s="65"/>
      <c r="R156" s="65"/>
      <c r="S156" s="65"/>
      <c r="T156" s="65"/>
      <c r="V156" s="65">
        <f>Q156+R156+S156+T156</f>
        <v>0</v>
      </c>
    </row>
    <row r="157" spans="1:22" s="122" customFormat="1" ht="15" customHeight="1" x14ac:dyDescent="0.25">
      <c r="A157" s="119" t="s">
        <v>2414</v>
      </c>
      <c r="B157" s="119" t="s">
        <v>844</v>
      </c>
      <c r="C157" s="119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/>
      <c r="Q157" s="127"/>
      <c r="R157" s="127"/>
      <c r="S157" s="127"/>
      <c r="T157" s="128"/>
      <c r="V157" s="128"/>
    </row>
    <row r="158" spans="1:22" ht="15" customHeight="1" x14ac:dyDescent="0.25">
      <c r="A158" s="256" t="s">
        <v>2414</v>
      </c>
      <c r="B158" s="302" t="s">
        <v>642</v>
      </c>
      <c r="C158" s="302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Q158" s="126"/>
      <c r="R158" s="126"/>
      <c r="S158" s="126"/>
      <c r="T158" s="126"/>
      <c r="V158" s="126"/>
    </row>
    <row r="159" spans="1:22" ht="15" customHeight="1" x14ac:dyDescent="0.25">
      <c r="A159" s="262" t="s">
        <v>1828</v>
      </c>
      <c r="B159" s="97" t="s">
        <v>631</v>
      </c>
      <c r="C159" s="97" t="s">
        <v>693</v>
      </c>
      <c r="D159" s="3" t="s">
        <v>808</v>
      </c>
      <c r="E159" s="4">
        <v>30</v>
      </c>
      <c r="F159" s="3" t="s">
        <v>1</v>
      </c>
      <c r="G159" s="3" t="s">
        <v>645</v>
      </c>
      <c r="H159" s="3" t="s">
        <v>646</v>
      </c>
      <c r="I159" s="3" t="s">
        <v>647</v>
      </c>
      <c r="J159" s="3" t="s">
        <v>716</v>
      </c>
      <c r="K159" s="5" t="s">
        <v>649</v>
      </c>
      <c r="L159" s="5" t="s">
        <v>827</v>
      </c>
      <c r="M159" s="5" t="s">
        <v>651</v>
      </c>
      <c r="N159" s="5" t="s">
        <v>652</v>
      </c>
      <c r="O159" s="5">
        <v>16</v>
      </c>
      <c r="Q159" s="65"/>
      <c r="R159" s="65"/>
      <c r="S159" s="65"/>
      <c r="T159" s="65"/>
      <c r="V159" s="65">
        <f t="shared" ref="V159:V166" si="10">Q159+R159+S159+T159</f>
        <v>0</v>
      </c>
    </row>
    <row r="160" spans="1:22" ht="15" customHeight="1" x14ac:dyDescent="0.25">
      <c r="A160" s="262" t="s">
        <v>1829</v>
      </c>
      <c r="B160" s="97" t="s">
        <v>631</v>
      </c>
      <c r="C160" s="97" t="s">
        <v>694</v>
      </c>
      <c r="D160" s="3" t="s">
        <v>831</v>
      </c>
      <c r="E160" s="4">
        <v>6</v>
      </c>
      <c r="F160" s="3" t="s">
        <v>1</v>
      </c>
      <c r="G160" s="3" t="s">
        <v>645</v>
      </c>
      <c r="H160" s="3" t="s">
        <v>646</v>
      </c>
      <c r="I160" s="3" t="s">
        <v>647</v>
      </c>
      <c r="J160" s="3" t="s">
        <v>716</v>
      </c>
      <c r="K160" s="5" t="s">
        <v>690</v>
      </c>
      <c r="L160" s="5">
        <v>70</v>
      </c>
      <c r="M160" s="5" t="s">
        <v>651</v>
      </c>
      <c r="N160" s="5" t="s">
        <v>691</v>
      </c>
      <c r="O160" s="5">
        <v>4</v>
      </c>
      <c r="Q160" s="65"/>
      <c r="R160" s="65"/>
      <c r="S160" s="65"/>
      <c r="T160" s="65"/>
      <c r="V160" s="65">
        <f t="shared" si="10"/>
        <v>0</v>
      </c>
    </row>
    <row r="161" spans="1:22" ht="15" customHeight="1" x14ac:dyDescent="0.25">
      <c r="A161" s="262" t="s">
        <v>1830</v>
      </c>
      <c r="B161" s="97" t="s">
        <v>631</v>
      </c>
      <c r="C161" s="97" t="s">
        <v>695</v>
      </c>
      <c r="D161" s="3" t="s">
        <v>816</v>
      </c>
      <c r="E161" s="4">
        <v>6</v>
      </c>
      <c r="F161" s="3" t="s">
        <v>1</v>
      </c>
      <c r="G161" s="3" t="s">
        <v>645</v>
      </c>
      <c r="H161" s="3" t="s">
        <v>646</v>
      </c>
      <c r="I161" s="3" t="s">
        <v>647</v>
      </c>
      <c r="J161" s="3" t="s">
        <v>716</v>
      </c>
      <c r="K161" s="5" t="s">
        <v>690</v>
      </c>
      <c r="L161" s="5">
        <v>70</v>
      </c>
      <c r="M161" s="5" t="s">
        <v>651</v>
      </c>
      <c r="N161" s="5" t="s">
        <v>691</v>
      </c>
      <c r="O161" s="5">
        <v>4</v>
      </c>
      <c r="Q161" s="65"/>
      <c r="R161" s="65"/>
      <c r="S161" s="65"/>
      <c r="T161" s="65"/>
      <c r="V161" s="65">
        <f t="shared" si="10"/>
        <v>0</v>
      </c>
    </row>
    <row r="162" spans="1:22" ht="15" customHeight="1" x14ac:dyDescent="0.25">
      <c r="A162" s="262" t="s">
        <v>1831</v>
      </c>
      <c r="B162" s="97" t="s">
        <v>631</v>
      </c>
      <c r="C162" s="97" t="s">
        <v>654</v>
      </c>
      <c r="D162" s="3" t="s">
        <v>810</v>
      </c>
      <c r="E162" s="4">
        <v>6</v>
      </c>
      <c r="F162" s="3" t="s">
        <v>1</v>
      </c>
      <c r="G162" s="3" t="s">
        <v>645</v>
      </c>
      <c r="H162" s="3" t="s">
        <v>646</v>
      </c>
      <c r="I162" s="3" t="s">
        <v>647</v>
      </c>
      <c r="J162" s="3" t="s">
        <v>716</v>
      </c>
      <c r="K162" s="5" t="s">
        <v>690</v>
      </c>
      <c r="L162" s="5">
        <v>70</v>
      </c>
      <c r="M162" s="5" t="s">
        <v>651</v>
      </c>
      <c r="N162" s="5" t="s">
        <v>691</v>
      </c>
      <c r="O162" s="5">
        <v>4</v>
      </c>
      <c r="Q162" s="65"/>
      <c r="R162" s="65"/>
      <c r="S162" s="65"/>
      <c r="T162" s="65"/>
      <c r="V162" s="65">
        <f t="shared" si="10"/>
        <v>0</v>
      </c>
    </row>
    <row r="163" spans="1:22" ht="15" customHeight="1" x14ac:dyDescent="0.25">
      <c r="A163" s="262" t="s">
        <v>1832</v>
      </c>
      <c r="B163" s="97" t="s">
        <v>631</v>
      </c>
      <c r="C163" s="97" t="s">
        <v>739</v>
      </c>
      <c r="D163" s="3" t="s">
        <v>845</v>
      </c>
      <c r="E163" s="4">
        <v>6</v>
      </c>
      <c r="F163" s="3" t="s">
        <v>1</v>
      </c>
      <c r="G163" s="3" t="s">
        <v>645</v>
      </c>
      <c r="H163" s="3" t="s">
        <v>646</v>
      </c>
      <c r="I163" s="3" t="s">
        <v>647</v>
      </c>
      <c r="J163" s="3" t="s">
        <v>716</v>
      </c>
      <c r="K163" s="5" t="s">
        <v>690</v>
      </c>
      <c r="L163" s="5">
        <v>70</v>
      </c>
      <c r="M163" s="5" t="s">
        <v>651</v>
      </c>
      <c r="N163" s="5" t="s">
        <v>691</v>
      </c>
      <c r="O163" s="5">
        <v>4</v>
      </c>
      <c r="Q163" s="65"/>
      <c r="R163" s="65"/>
      <c r="S163" s="65"/>
      <c r="T163" s="65"/>
      <c r="V163" s="65">
        <f t="shared" si="10"/>
        <v>0</v>
      </c>
    </row>
    <row r="164" spans="1:22" ht="15" customHeight="1" x14ac:dyDescent="0.25">
      <c r="A164" s="262" t="s">
        <v>1833</v>
      </c>
      <c r="B164" s="97" t="s">
        <v>631</v>
      </c>
      <c r="C164" s="97" t="s">
        <v>749</v>
      </c>
      <c r="D164" s="3" t="s">
        <v>811</v>
      </c>
      <c r="E164" s="4">
        <v>12</v>
      </c>
      <c r="F164" s="3" t="s">
        <v>1</v>
      </c>
      <c r="G164" s="3" t="s">
        <v>645</v>
      </c>
      <c r="H164" s="3" t="s">
        <v>646</v>
      </c>
      <c r="I164" s="3" t="s">
        <v>647</v>
      </c>
      <c r="J164" s="3" t="s">
        <v>716</v>
      </c>
      <c r="K164" s="5" t="s">
        <v>690</v>
      </c>
      <c r="L164" s="5">
        <v>70</v>
      </c>
      <c r="M164" s="5" t="s">
        <v>651</v>
      </c>
      <c r="N164" s="5" t="s">
        <v>691</v>
      </c>
      <c r="O164" s="5">
        <v>7</v>
      </c>
      <c r="Q164" s="65"/>
      <c r="R164" s="65"/>
      <c r="S164" s="65"/>
      <c r="T164" s="65"/>
      <c r="V164" s="65">
        <f t="shared" si="10"/>
        <v>0</v>
      </c>
    </row>
    <row r="165" spans="1:22" ht="15" customHeight="1" x14ac:dyDescent="0.25">
      <c r="A165" s="262" t="s">
        <v>1834</v>
      </c>
      <c r="B165" s="97" t="s">
        <v>631</v>
      </c>
      <c r="C165" s="97" t="s">
        <v>696</v>
      </c>
      <c r="D165" s="3" t="s">
        <v>812</v>
      </c>
      <c r="E165" s="4">
        <v>6</v>
      </c>
      <c r="F165" s="3" t="s">
        <v>1</v>
      </c>
      <c r="G165" s="3" t="s">
        <v>645</v>
      </c>
      <c r="H165" s="3" t="s">
        <v>646</v>
      </c>
      <c r="I165" s="3" t="s">
        <v>647</v>
      </c>
      <c r="J165" s="3" t="s">
        <v>716</v>
      </c>
      <c r="K165" s="5" t="s">
        <v>690</v>
      </c>
      <c r="L165" s="5">
        <v>70</v>
      </c>
      <c r="M165" s="5" t="s">
        <v>651</v>
      </c>
      <c r="N165" s="5" t="s">
        <v>691</v>
      </c>
      <c r="O165" s="5">
        <v>4</v>
      </c>
      <c r="Q165" s="65"/>
      <c r="R165" s="65"/>
      <c r="S165" s="65"/>
      <c r="T165" s="65"/>
      <c r="V165" s="65">
        <f t="shared" si="10"/>
        <v>0</v>
      </c>
    </row>
    <row r="166" spans="1:22" ht="15" customHeight="1" x14ac:dyDescent="0.25">
      <c r="A166" s="262" t="s">
        <v>1835</v>
      </c>
      <c r="B166" s="97" t="s">
        <v>631</v>
      </c>
      <c r="C166" s="97" t="s">
        <v>655</v>
      </c>
      <c r="D166" s="3" t="s">
        <v>814</v>
      </c>
      <c r="E166" s="4">
        <v>6</v>
      </c>
      <c r="F166" s="3" t="s">
        <v>1</v>
      </c>
      <c r="G166" s="3" t="s">
        <v>645</v>
      </c>
      <c r="H166" s="3" t="s">
        <v>646</v>
      </c>
      <c r="I166" s="3" t="s">
        <v>647</v>
      </c>
      <c r="J166" s="3" t="s">
        <v>716</v>
      </c>
      <c r="K166" s="5" t="s">
        <v>690</v>
      </c>
      <c r="L166" s="5">
        <v>70</v>
      </c>
      <c r="M166" s="5" t="s">
        <v>651</v>
      </c>
      <c r="N166" s="5" t="s">
        <v>691</v>
      </c>
      <c r="O166" s="5">
        <v>4</v>
      </c>
      <c r="Q166" s="65"/>
      <c r="R166" s="65"/>
      <c r="S166" s="65"/>
      <c r="T166" s="65"/>
      <c r="V166" s="65">
        <f t="shared" si="10"/>
        <v>0</v>
      </c>
    </row>
    <row r="167" spans="1:22" ht="15" customHeight="1" x14ac:dyDescent="0.25">
      <c r="A167" s="256" t="s">
        <v>2414</v>
      </c>
      <c r="B167" s="302" t="s">
        <v>656</v>
      </c>
      <c r="C167" s="302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Q167" s="126"/>
      <c r="R167" s="126"/>
      <c r="S167" s="126"/>
      <c r="T167" s="126"/>
      <c r="V167" s="126"/>
    </row>
    <row r="168" spans="1:22" ht="15" customHeight="1" x14ac:dyDescent="0.25">
      <c r="A168" s="262" t="s">
        <v>1836</v>
      </c>
      <c r="B168" s="97" t="s">
        <v>84</v>
      </c>
      <c r="C168" s="97" t="s">
        <v>700</v>
      </c>
      <c r="D168" s="3" t="s">
        <v>808</v>
      </c>
      <c r="E168" s="4">
        <v>6</v>
      </c>
      <c r="F168" s="3" t="s">
        <v>658</v>
      </c>
      <c r="G168" s="3" t="s">
        <v>645</v>
      </c>
      <c r="H168" s="3" t="s">
        <v>646</v>
      </c>
      <c r="I168" s="3" t="s">
        <v>659</v>
      </c>
      <c r="J168" s="3" t="s">
        <v>716</v>
      </c>
      <c r="K168" s="5" t="s">
        <v>690</v>
      </c>
      <c r="L168" s="5">
        <v>70</v>
      </c>
      <c r="M168" s="5" t="s">
        <v>651</v>
      </c>
      <c r="N168" s="5" t="s">
        <v>2</v>
      </c>
      <c r="O168" s="5" t="s">
        <v>2</v>
      </c>
      <c r="Q168" s="65"/>
      <c r="R168" s="65"/>
      <c r="S168" s="65"/>
      <c r="T168" s="65"/>
      <c r="V168" s="65">
        <f>Q168+R168+S168+T168</f>
        <v>0</v>
      </c>
    </row>
    <row r="169" spans="1:22" ht="15" customHeight="1" x14ac:dyDescent="0.25">
      <c r="A169" s="262" t="s">
        <v>1837</v>
      </c>
      <c r="B169" s="97" t="s">
        <v>84</v>
      </c>
      <c r="C169" s="97" t="s">
        <v>728</v>
      </c>
      <c r="D169" s="3" t="s">
        <v>816</v>
      </c>
      <c r="E169" s="4">
        <v>1</v>
      </c>
      <c r="F169" s="3" t="s">
        <v>658</v>
      </c>
      <c r="G169" s="3" t="s">
        <v>645</v>
      </c>
      <c r="H169" s="3" t="s">
        <v>646</v>
      </c>
      <c r="I169" s="3" t="s">
        <v>659</v>
      </c>
      <c r="J169" s="3" t="s">
        <v>716</v>
      </c>
      <c r="K169" s="5" t="s">
        <v>690</v>
      </c>
      <c r="L169" s="5">
        <v>70</v>
      </c>
      <c r="M169" s="5" t="s">
        <v>651</v>
      </c>
      <c r="N169" s="5" t="s">
        <v>2</v>
      </c>
      <c r="O169" s="5" t="s">
        <v>2</v>
      </c>
      <c r="Q169" s="65"/>
      <c r="R169" s="65"/>
      <c r="S169" s="65"/>
      <c r="T169" s="65"/>
      <c r="V169" s="65">
        <f>Q169+R169+S169+T169</f>
        <v>0</v>
      </c>
    </row>
    <row r="170" spans="1:22" ht="15" customHeight="1" x14ac:dyDescent="0.25">
      <c r="A170" s="262" t="s">
        <v>1838</v>
      </c>
      <c r="B170" s="97" t="s">
        <v>84</v>
      </c>
      <c r="C170" s="97" t="s">
        <v>740</v>
      </c>
      <c r="D170" s="3" t="s">
        <v>845</v>
      </c>
      <c r="E170" s="4">
        <v>1</v>
      </c>
      <c r="F170" s="3" t="s">
        <v>658</v>
      </c>
      <c r="G170" s="3" t="s">
        <v>645</v>
      </c>
      <c r="H170" s="3" t="s">
        <v>646</v>
      </c>
      <c r="I170" s="3" t="s">
        <v>659</v>
      </c>
      <c r="J170" s="3" t="s">
        <v>716</v>
      </c>
      <c r="K170" s="5" t="s">
        <v>690</v>
      </c>
      <c r="L170" s="5">
        <v>70</v>
      </c>
      <c r="M170" s="5" t="s">
        <v>651</v>
      </c>
      <c r="N170" s="5" t="s">
        <v>2</v>
      </c>
      <c r="O170" s="5" t="s">
        <v>2</v>
      </c>
      <c r="Q170" s="65"/>
      <c r="R170" s="65"/>
      <c r="S170" s="65"/>
      <c r="T170" s="65"/>
      <c r="V170" s="65">
        <f>Q170+R170+S170+T170</f>
        <v>0</v>
      </c>
    </row>
    <row r="171" spans="1:22" ht="15" customHeight="1" x14ac:dyDescent="0.25">
      <c r="A171" s="262" t="s">
        <v>1839</v>
      </c>
      <c r="B171" s="97" t="s">
        <v>84</v>
      </c>
      <c r="C171" s="97" t="s">
        <v>750</v>
      </c>
      <c r="D171" s="3" t="s">
        <v>811</v>
      </c>
      <c r="E171" s="4">
        <v>9</v>
      </c>
      <c r="F171" s="3" t="s">
        <v>658</v>
      </c>
      <c r="G171" s="3" t="s">
        <v>645</v>
      </c>
      <c r="H171" s="3" t="s">
        <v>646</v>
      </c>
      <c r="I171" s="3" t="s">
        <v>659</v>
      </c>
      <c r="J171" s="3" t="s">
        <v>716</v>
      </c>
      <c r="K171" s="5" t="s">
        <v>690</v>
      </c>
      <c r="L171" s="5">
        <v>70</v>
      </c>
      <c r="M171" s="5" t="s">
        <v>651</v>
      </c>
      <c r="N171" s="5" t="s">
        <v>2</v>
      </c>
      <c r="O171" s="5" t="s">
        <v>2</v>
      </c>
      <c r="Q171" s="65"/>
      <c r="R171" s="65"/>
      <c r="S171" s="65"/>
      <c r="T171" s="65"/>
      <c r="V171" s="65">
        <f>Q171+R171+S171+T171</f>
        <v>0</v>
      </c>
    </row>
    <row r="172" spans="1:22" ht="15" customHeight="1" x14ac:dyDescent="0.25">
      <c r="A172" s="262" t="s">
        <v>1840</v>
      </c>
      <c r="B172" s="97" t="s">
        <v>84</v>
      </c>
      <c r="C172" s="97" t="s">
        <v>702</v>
      </c>
      <c r="D172" s="3" t="s">
        <v>812</v>
      </c>
      <c r="E172" s="4">
        <v>1</v>
      </c>
      <c r="F172" s="3" t="s">
        <v>658</v>
      </c>
      <c r="G172" s="3" t="s">
        <v>645</v>
      </c>
      <c r="H172" s="3" t="s">
        <v>646</v>
      </c>
      <c r="I172" s="3" t="s">
        <v>659</v>
      </c>
      <c r="J172" s="3" t="s">
        <v>716</v>
      </c>
      <c r="K172" s="5" t="s">
        <v>690</v>
      </c>
      <c r="L172" s="5">
        <v>70</v>
      </c>
      <c r="M172" s="5" t="s">
        <v>651</v>
      </c>
      <c r="N172" s="5" t="s">
        <v>2</v>
      </c>
      <c r="O172" s="5" t="s">
        <v>2</v>
      </c>
      <c r="Q172" s="65"/>
      <c r="R172" s="65"/>
      <c r="S172" s="65"/>
      <c r="T172" s="65"/>
      <c r="V172" s="65">
        <f>Q172+R172+S172+T172</f>
        <v>0</v>
      </c>
    </row>
    <row r="173" spans="1:22" ht="15" customHeight="1" x14ac:dyDescent="0.25">
      <c r="A173" s="256" t="s">
        <v>2414</v>
      </c>
      <c r="B173" s="302" t="s">
        <v>662</v>
      </c>
      <c r="C173" s="302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Q173" s="126"/>
      <c r="R173" s="126"/>
      <c r="S173" s="126"/>
      <c r="T173" s="126"/>
      <c r="V173" s="126"/>
    </row>
    <row r="174" spans="1:22" ht="15" customHeight="1" x14ac:dyDescent="0.25">
      <c r="A174" s="262" t="s">
        <v>1841</v>
      </c>
      <c r="B174" s="97" t="s">
        <v>663</v>
      </c>
      <c r="C174" s="97" t="s">
        <v>846</v>
      </c>
      <c r="D174" s="3" t="s">
        <v>847</v>
      </c>
      <c r="E174" s="4">
        <v>1</v>
      </c>
      <c r="F174" s="3" t="s">
        <v>658</v>
      </c>
      <c r="G174" s="3" t="s">
        <v>645</v>
      </c>
      <c r="H174" s="3" t="s">
        <v>646</v>
      </c>
      <c r="I174" s="3" t="s">
        <v>666</v>
      </c>
      <c r="J174" s="3" t="s">
        <v>716</v>
      </c>
      <c r="K174" s="5" t="s">
        <v>690</v>
      </c>
      <c r="L174" s="5">
        <v>70</v>
      </c>
      <c r="M174" s="5" t="s">
        <v>651</v>
      </c>
      <c r="N174" s="5" t="s">
        <v>2</v>
      </c>
      <c r="O174" s="5" t="s">
        <v>2</v>
      </c>
      <c r="Q174" s="65"/>
      <c r="R174" s="65"/>
      <c r="S174" s="65"/>
      <c r="T174" s="65"/>
      <c r="V174" s="65">
        <f>Q174+R174+S174+T174</f>
        <v>0</v>
      </c>
    </row>
    <row r="175" spans="1:22" ht="15" customHeight="1" x14ac:dyDescent="0.25">
      <c r="A175" s="262" t="s">
        <v>1842</v>
      </c>
      <c r="B175" s="97" t="s">
        <v>663</v>
      </c>
      <c r="C175" s="97" t="s">
        <v>842</v>
      </c>
      <c r="D175" s="3" t="s">
        <v>783</v>
      </c>
      <c r="E175" s="4">
        <v>1</v>
      </c>
      <c r="F175" s="3" t="s">
        <v>658</v>
      </c>
      <c r="G175" s="3" t="s">
        <v>645</v>
      </c>
      <c r="H175" s="3" t="s">
        <v>646</v>
      </c>
      <c r="I175" s="3" t="s">
        <v>666</v>
      </c>
      <c r="J175" s="3" t="s">
        <v>716</v>
      </c>
      <c r="K175" s="5" t="s">
        <v>690</v>
      </c>
      <c r="L175" s="5">
        <v>70</v>
      </c>
      <c r="M175" s="5" t="s">
        <v>651</v>
      </c>
      <c r="N175" s="5" t="s">
        <v>2</v>
      </c>
      <c r="O175" s="5" t="s">
        <v>2</v>
      </c>
      <c r="Q175" s="65"/>
      <c r="R175" s="65"/>
      <c r="S175" s="65"/>
      <c r="T175" s="65"/>
      <c r="V175" s="65">
        <f>Q175+R175+S175+T175</f>
        <v>0</v>
      </c>
    </row>
    <row r="176" spans="1:22" ht="15" customHeight="1" x14ac:dyDescent="0.25">
      <c r="A176" s="262" t="s">
        <v>1843</v>
      </c>
      <c r="B176" s="97" t="s">
        <v>663</v>
      </c>
      <c r="C176" s="97" t="s">
        <v>733</v>
      </c>
      <c r="D176" s="3" t="s">
        <v>747</v>
      </c>
      <c r="E176" s="4">
        <v>1</v>
      </c>
      <c r="F176" s="3" t="s">
        <v>658</v>
      </c>
      <c r="G176" s="3" t="s">
        <v>645</v>
      </c>
      <c r="H176" s="3" t="s">
        <v>646</v>
      </c>
      <c r="I176" s="3" t="s">
        <v>666</v>
      </c>
      <c r="J176" s="3" t="s">
        <v>716</v>
      </c>
      <c r="K176" s="5" t="s">
        <v>690</v>
      </c>
      <c r="L176" s="5">
        <v>70</v>
      </c>
      <c r="M176" s="5" t="s">
        <v>651</v>
      </c>
      <c r="N176" s="5" t="s">
        <v>2</v>
      </c>
      <c r="O176" s="5" t="s">
        <v>2</v>
      </c>
      <c r="Q176" s="65"/>
      <c r="R176" s="65"/>
      <c r="S176" s="65"/>
      <c r="T176" s="65"/>
      <c r="V176" s="65">
        <f>Q176+R176+S176+T176</f>
        <v>0</v>
      </c>
    </row>
    <row r="177" spans="1:22" ht="15" customHeight="1" x14ac:dyDescent="0.25">
      <c r="A177" s="256" t="s">
        <v>2414</v>
      </c>
      <c r="B177" s="302" t="s">
        <v>671</v>
      </c>
      <c r="C177" s="302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Q177" s="126"/>
      <c r="R177" s="126"/>
      <c r="S177" s="126"/>
      <c r="T177" s="126"/>
      <c r="V177" s="126"/>
    </row>
    <row r="178" spans="1:22" ht="15" customHeight="1" x14ac:dyDescent="0.25">
      <c r="A178" s="262" t="s">
        <v>1844</v>
      </c>
      <c r="B178" s="97" t="s">
        <v>671</v>
      </c>
      <c r="C178" s="97" t="s">
        <v>821</v>
      </c>
      <c r="D178" s="3" t="s">
        <v>810</v>
      </c>
      <c r="E178" s="4">
        <v>1</v>
      </c>
      <c r="F178" s="3" t="s">
        <v>658</v>
      </c>
      <c r="G178" s="3" t="s">
        <v>645</v>
      </c>
      <c r="H178" s="3" t="s">
        <v>646</v>
      </c>
      <c r="I178" s="3" t="s">
        <v>673</v>
      </c>
      <c r="J178" s="3" t="s">
        <v>716</v>
      </c>
      <c r="K178" s="5" t="s">
        <v>690</v>
      </c>
      <c r="L178" s="5">
        <v>70</v>
      </c>
      <c r="M178" s="5" t="s">
        <v>651</v>
      </c>
      <c r="N178" s="5" t="s">
        <v>2</v>
      </c>
      <c r="O178" s="5" t="s">
        <v>2</v>
      </c>
      <c r="Q178" s="65"/>
      <c r="R178" s="65"/>
      <c r="S178" s="65"/>
      <c r="T178" s="65"/>
      <c r="V178" s="65">
        <f>Q178+R178+S178+T178</f>
        <v>0</v>
      </c>
    </row>
    <row r="179" spans="1:22" ht="15" customHeight="1" x14ac:dyDescent="0.25">
      <c r="A179" s="256" t="s">
        <v>2414</v>
      </c>
      <c r="B179" s="302" t="s">
        <v>674</v>
      </c>
      <c r="C179" s="302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Q179" s="126"/>
      <c r="R179" s="126"/>
      <c r="S179" s="126"/>
      <c r="T179" s="126"/>
      <c r="V179" s="126"/>
    </row>
    <row r="180" spans="1:22" ht="15" customHeight="1" x14ac:dyDescent="0.25">
      <c r="A180" s="262" t="s">
        <v>1845</v>
      </c>
      <c r="B180" s="97" t="s">
        <v>675</v>
      </c>
      <c r="C180" s="97" t="s">
        <v>822</v>
      </c>
      <c r="D180" s="3" t="s">
        <v>810</v>
      </c>
      <c r="E180" s="4">
        <v>1</v>
      </c>
      <c r="F180" s="3" t="s">
        <v>658</v>
      </c>
      <c r="G180" s="3" t="s">
        <v>645</v>
      </c>
      <c r="H180" s="3" t="s">
        <v>646</v>
      </c>
      <c r="I180" s="3" t="s">
        <v>677</v>
      </c>
      <c r="J180" s="3" t="s">
        <v>716</v>
      </c>
      <c r="K180" s="5" t="s">
        <v>690</v>
      </c>
      <c r="L180" s="5">
        <v>70</v>
      </c>
      <c r="M180" s="5" t="s">
        <v>651</v>
      </c>
      <c r="N180" s="5" t="s">
        <v>2</v>
      </c>
      <c r="O180" s="5" t="s">
        <v>2</v>
      </c>
      <c r="Q180" s="65"/>
      <c r="R180" s="65"/>
      <c r="S180" s="65"/>
      <c r="T180" s="65"/>
      <c r="V180" s="65">
        <f>Q180+R180+S180+T180</f>
        <v>0</v>
      </c>
    </row>
    <row r="181" spans="1:22" ht="15" customHeight="1" x14ac:dyDescent="0.25">
      <c r="A181" s="256" t="s">
        <v>2414</v>
      </c>
      <c r="B181" s="302" t="s">
        <v>678</v>
      </c>
      <c r="C181" s="302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Q181" s="126"/>
      <c r="R181" s="126"/>
      <c r="S181" s="126"/>
      <c r="T181" s="126"/>
      <c r="V181" s="126"/>
    </row>
    <row r="182" spans="1:22" ht="15" customHeight="1" x14ac:dyDescent="0.25">
      <c r="A182" s="262" t="s">
        <v>1846</v>
      </c>
      <c r="B182" s="97" t="s">
        <v>675</v>
      </c>
      <c r="C182" s="97" t="s">
        <v>848</v>
      </c>
      <c r="D182" s="3" t="s">
        <v>778</v>
      </c>
      <c r="E182" s="4">
        <v>1</v>
      </c>
      <c r="F182" s="3" t="s">
        <v>658</v>
      </c>
      <c r="G182" s="3" t="s">
        <v>645</v>
      </c>
      <c r="H182" s="3" t="s">
        <v>646</v>
      </c>
      <c r="I182" s="3" t="s">
        <v>677</v>
      </c>
      <c r="J182" s="3" t="s">
        <v>716</v>
      </c>
      <c r="K182" s="5" t="s">
        <v>690</v>
      </c>
      <c r="L182" s="5">
        <v>70</v>
      </c>
      <c r="M182" s="5" t="s">
        <v>651</v>
      </c>
      <c r="N182" s="5" t="s">
        <v>2</v>
      </c>
      <c r="O182" s="5" t="s">
        <v>2</v>
      </c>
      <c r="Q182" s="65"/>
      <c r="R182" s="65"/>
      <c r="S182" s="65"/>
      <c r="T182" s="65"/>
      <c r="V182" s="65">
        <f>Q182+R182+S182+T182</f>
        <v>0</v>
      </c>
    </row>
    <row r="183" spans="1:22" s="122" customFormat="1" ht="15" customHeight="1" x14ac:dyDescent="0.25">
      <c r="A183" s="119" t="s">
        <v>2414</v>
      </c>
      <c r="B183" s="119" t="s">
        <v>849</v>
      </c>
      <c r="C183" s="119"/>
      <c r="D183" s="120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/>
      <c r="Q183" s="127"/>
      <c r="R183" s="127"/>
      <c r="S183" s="127"/>
      <c r="T183" s="128"/>
      <c r="V183" s="128"/>
    </row>
    <row r="184" spans="1:22" ht="15" customHeight="1" x14ac:dyDescent="0.25">
      <c r="A184" s="256" t="s">
        <v>2414</v>
      </c>
      <c r="B184" s="302" t="s">
        <v>642</v>
      </c>
      <c r="C184" s="302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Q184" s="126"/>
      <c r="R184" s="126"/>
      <c r="S184" s="126"/>
      <c r="T184" s="126"/>
      <c r="V184" s="126"/>
    </row>
    <row r="185" spans="1:22" ht="15" customHeight="1" x14ac:dyDescent="0.25">
      <c r="A185" s="262" t="s">
        <v>1847</v>
      </c>
      <c r="B185" s="97" t="s">
        <v>631</v>
      </c>
      <c r="C185" s="97" t="s">
        <v>692</v>
      </c>
      <c r="D185" s="3" t="s">
        <v>807</v>
      </c>
      <c r="E185" s="4">
        <v>6</v>
      </c>
      <c r="F185" s="3" t="s">
        <v>1</v>
      </c>
      <c r="G185" s="3" t="s">
        <v>645</v>
      </c>
      <c r="H185" s="3" t="s">
        <v>646</v>
      </c>
      <c r="I185" s="3" t="s">
        <v>647</v>
      </c>
      <c r="J185" s="3" t="s">
        <v>648</v>
      </c>
      <c r="K185" s="5" t="s">
        <v>690</v>
      </c>
      <c r="L185" s="5">
        <v>70</v>
      </c>
      <c r="M185" s="5" t="s">
        <v>651</v>
      </c>
      <c r="N185" s="5" t="s">
        <v>691</v>
      </c>
      <c r="O185" s="5">
        <v>4</v>
      </c>
      <c r="Q185" s="65"/>
      <c r="R185" s="65"/>
      <c r="S185" s="65"/>
      <c r="T185" s="65"/>
      <c r="V185" s="65">
        <f t="shared" ref="V185:V190" si="11">Q185+R185+S185+T185</f>
        <v>0</v>
      </c>
    </row>
    <row r="186" spans="1:22" ht="15" customHeight="1" x14ac:dyDescent="0.25">
      <c r="A186" s="262" t="s">
        <v>1848</v>
      </c>
      <c r="B186" s="97" t="s">
        <v>631</v>
      </c>
      <c r="C186" s="97" t="s">
        <v>694</v>
      </c>
      <c r="D186" s="3" t="s">
        <v>831</v>
      </c>
      <c r="E186" s="4">
        <v>6</v>
      </c>
      <c r="F186" s="3" t="s">
        <v>1</v>
      </c>
      <c r="G186" s="3" t="s">
        <v>645</v>
      </c>
      <c r="H186" s="3" t="s">
        <v>646</v>
      </c>
      <c r="I186" s="3" t="s">
        <v>647</v>
      </c>
      <c r="J186" s="3" t="s">
        <v>648</v>
      </c>
      <c r="K186" s="5" t="s">
        <v>690</v>
      </c>
      <c r="L186" s="5">
        <v>70</v>
      </c>
      <c r="M186" s="5" t="s">
        <v>651</v>
      </c>
      <c r="N186" s="5" t="s">
        <v>691</v>
      </c>
      <c r="O186" s="5">
        <v>4</v>
      </c>
      <c r="Q186" s="65"/>
      <c r="R186" s="65"/>
      <c r="S186" s="65"/>
      <c r="T186" s="65"/>
      <c r="V186" s="65">
        <f t="shared" si="11"/>
        <v>0</v>
      </c>
    </row>
    <row r="187" spans="1:22" ht="15" customHeight="1" x14ac:dyDescent="0.25">
      <c r="A187" s="262" t="s">
        <v>1849</v>
      </c>
      <c r="B187" s="97" t="s">
        <v>631</v>
      </c>
      <c r="C187" s="97" t="s">
        <v>739</v>
      </c>
      <c r="D187" s="3" t="s">
        <v>845</v>
      </c>
      <c r="E187" s="4">
        <v>6</v>
      </c>
      <c r="F187" s="3" t="s">
        <v>1</v>
      </c>
      <c r="G187" s="3" t="s">
        <v>645</v>
      </c>
      <c r="H187" s="3" t="s">
        <v>646</v>
      </c>
      <c r="I187" s="3" t="s">
        <v>647</v>
      </c>
      <c r="J187" s="3" t="s">
        <v>648</v>
      </c>
      <c r="K187" s="5" t="s">
        <v>690</v>
      </c>
      <c r="L187" s="5">
        <v>70</v>
      </c>
      <c r="M187" s="5" t="s">
        <v>651</v>
      </c>
      <c r="N187" s="5" t="s">
        <v>691</v>
      </c>
      <c r="O187" s="5">
        <v>4</v>
      </c>
      <c r="Q187" s="65"/>
      <c r="R187" s="65"/>
      <c r="S187" s="65"/>
      <c r="T187" s="65"/>
      <c r="V187" s="65">
        <f t="shared" si="11"/>
        <v>0</v>
      </c>
    </row>
    <row r="188" spans="1:22" ht="15" customHeight="1" x14ac:dyDescent="0.25">
      <c r="A188" s="262" t="s">
        <v>1850</v>
      </c>
      <c r="B188" s="97" t="s">
        <v>631</v>
      </c>
      <c r="C188" s="97" t="s">
        <v>696</v>
      </c>
      <c r="D188" s="3" t="s">
        <v>812</v>
      </c>
      <c r="E188" s="4">
        <v>6</v>
      </c>
      <c r="F188" s="3" t="s">
        <v>1</v>
      </c>
      <c r="G188" s="3" t="s">
        <v>645</v>
      </c>
      <c r="H188" s="3" t="s">
        <v>646</v>
      </c>
      <c r="I188" s="3" t="s">
        <v>647</v>
      </c>
      <c r="J188" s="3" t="s">
        <v>648</v>
      </c>
      <c r="K188" s="5" t="s">
        <v>690</v>
      </c>
      <c r="L188" s="5">
        <v>70</v>
      </c>
      <c r="M188" s="5" t="s">
        <v>651</v>
      </c>
      <c r="N188" s="5" t="s">
        <v>691</v>
      </c>
      <c r="O188" s="5">
        <v>4</v>
      </c>
      <c r="Q188" s="65"/>
      <c r="R188" s="65"/>
      <c r="S188" s="65"/>
      <c r="T188" s="65"/>
      <c r="V188" s="65">
        <f t="shared" si="11"/>
        <v>0</v>
      </c>
    </row>
    <row r="189" spans="1:22" ht="15" customHeight="1" x14ac:dyDescent="0.25">
      <c r="A189" s="262" t="s">
        <v>1851</v>
      </c>
      <c r="B189" s="97" t="s">
        <v>631</v>
      </c>
      <c r="C189" s="97" t="s">
        <v>655</v>
      </c>
      <c r="D189" s="3" t="s">
        <v>814</v>
      </c>
      <c r="E189" s="4">
        <v>6</v>
      </c>
      <c r="F189" s="3" t="s">
        <v>1</v>
      </c>
      <c r="G189" s="3" t="s">
        <v>645</v>
      </c>
      <c r="H189" s="3" t="s">
        <v>646</v>
      </c>
      <c r="I189" s="3" t="s">
        <v>647</v>
      </c>
      <c r="J189" s="3" t="s">
        <v>648</v>
      </c>
      <c r="K189" s="5" t="s">
        <v>690</v>
      </c>
      <c r="L189" s="5">
        <v>70</v>
      </c>
      <c r="M189" s="5" t="s">
        <v>651</v>
      </c>
      <c r="N189" s="5" t="s">
        <v>691</v>
      </c>
      <c r="O189" s="5">
        <v>4</v>
      </c>
      <c r="Q189" s="65"/>
      <c r="R189" s="65"/>
      <c r="S189" s="65"/>
      <c r="T189" s="65"/>
      <c r="V189" s="65">
        <f t="shared" si="11"/>
        <v>0</v>
      </c>
    </row>
    <row r="190" spans="1:22" ht="15" customHeight="1" x14ac:dyDescent="0.25">
      <c r="A190" s="262" t="s">
        <v>1852</v>
      </c>
      <c r="B190" s="97" t="s">
        <v>631</v>
      </c>
      <c r="C190" s="97" t="s">
        <v>698</v>
      </c>
      <c r="D190" s="3" t="s">
        <v>832</v>
      </c>
      <c r="E190" s="4">
        <v>6</v>
      </c>
      <c r="F190" s="3" t="s">
        <v>1</v>
      </c>
      <c r="G190" s="3" t="s">
        <v>645</v>
      </c>
      <c r="H190" s="3" t="s">
        <v>646</v>
      </c>
      <c r="I190" s="3" t="s">
        <v>647</v>
      </c>
      <c r="J190" s="3" t="s">
        <v>648</v>
      </c>
      <c r="K190" s="5" t="s">
        <v>690</v>
      </c>
      <c r="L190" s="5">
        <v>70</v>
      </c>
      <c r="M190" s="5" t="s">
        <v>651</v>
      </c>
      <c r="N190" s="5" t="s">
        <v>691</v>
      </c>
      <c r="O190" s="5">
        <v>4</v>
      </c>
      <c r="Q190" s="65"/>
      <c r="R190" s="65"/>
      <c r="S190" s="65"/>
      <c r="T190" s="65"/>
      <c r="V190" s="65">
        <f t="shared" si="11"/>
        <v>0</v>
      </c>
    </row>
    <row r="191" spans="1:22" ht="15" customHeight="1" x14ac:dyDescent="0.25">
      <c r="A191" s="256" t="s">
        <v>2414</v>
      </c>
      <c r="B191" s="302" t="s">
        <v>656</v>
      </c>
      <c r="C191" s="302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Q191" s="126"/>
      <c r="R191" s="126"/>
      <c r="S191" s="126"/>
      <c r="T191" s="126"/>
      <c r="V191" s="126"/>
    </row>
    <row r="192" spans="1:22" ht="15" customHeight="1" x14ac:dyDescent="0.25">
      <c r="A192" s="262" t="s">
        <v>1853</v>
      </c>
      <c r="B192" s="97" t="s">
        <v>84</v>
      </c>
      <c r="C192" s="97" t="s">
        <v>740</v>
      </c>
      <c r="D192" s="3" t="s">
        <v>845</v>
      </c>
      <c r="E192" s="4">
        <v>2</v>
      </c>
      <c r="F192" s="3" t="s">
        <v>658</v>
      </c>
      <c r="G192" s="3" t="s">
        <v>645</v>
      </c>
      <c r="H192" s="3" t="s">
        <v>646</v>
      </c>
      <c r="I192" s="3" t="s">
        <v>659</v>
      </c>
      <c r="J192" s="3" t="s">
        <v>648</v>
      </c>
      <c r="K192" s="5" t="s">
        <v>690</v>
      </c>
      <c r="L192" s="5">
        <v>70</v>
      </c>
      <c r="M192" s="5" t="s">
        <v>651</v>
      </c>
      <c r="N192" s="5" t="s">
        <v>2</v>
      </c>
      <c r="O192" s="5" t="s">
        <v>2</v>
      </c>
      <c r="Q192" s="65"/>
      <c r="R192" s="65"/>
      <c r="S192" s="65"/>
      <c r="T192" s="65"/>
      <c r="V192" s="65">
        <f>Q192+R192+S192+T192</f>
        <v>0</v>
      </c>
    </row>
    <row r="193" spans="1:22" ht="15" customHeight="1" x14ac:dyDescent="0.25">
      <c r="A193" s="262" t="s">
        <v>1854</v>
      </c>
      <c r="B193" s="97" t="s">
        <v>84</v>
      </c>
      <c r="C193" s="97" t="s">
        <v>661</v>
      </c>
      <c r="D193" s="3" t="s">
        <v>814</v>
      </c>
      <c r="E193" s="4">
        <v>4</v>
      </c>
      <c r="F193" s="3" t="s">
        <v>658</v>
      </c>
      <c r="G193" s="3" t="s">
        <v>645</v>
      </c>
      <c r="H193" s="3" t="s">
        <v>646</v>
      </c>
      <c r="I193" s="3" t="s">
        <v>659</v>
      </c>
      <c r="J193" s="3" t="s">
        <v>648</v>
      </c>
      <c r="K193" s="5" t="s">
        <v>690</v>
      </c>
      <c r="L193" s="5">
        <v>70</v>
      </c>
      <c r="M193" s="5" t="s">
        <v>651</v>
      </c>
      <c r="N193" s="5" t="s">
        <v>2</v>
      </c>
      <c r="O193" s="5" t="s">
        <v>2</v>
      </c>
      <c r="Q193" s="65"/>
      <c r="R193" s="65"/>
      <c r="S193" s="65"/>
      <c r="T193" s="65"/>
      <c r="V193" s="65">
        <f>Q193+R193+S193+T193</f>
        <v>0</v>
      </c>
    </row>
    <row r="194" spans="1:22" ht="15" customHeight="1" x14ac:dyDescent="0.25">
      <c r="A194" s="256" t="s">
        <v>2414</v>
      </c>
      <c r="B194" s="302" t="s">
        <v>662</v>
      </c>
      <c r="C194" s="302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Q194" s="126"/>
      <c r="R194" s="126"/>
      <c r="S194" s="126"/>
      <c r="T194" s="126"/>
      <c r="V194" s="126"/>
    </row>
    <row r="195" spans="1:22" ht="15" customHeight="1" x14ac:dyDescent="0.25">
      <c r="A195" s="262" t="s">
        <v>1855</v>
      </c>
      <c r="B195" s="97" t="s">
        <v>663</v>
      </c>
      <c r="C195" s="97" t="s">
        <v>800</v>
      </c>
      <c r="D195" s="3" t="s">
        <v>743</v>
      </c>
      <c r="E195" s="4">
        <v>2</v>
      </c>
      <c r="F195" s="3" t="s">
        <v>658</v>
      </c>
      <c r="G195" s="3" t="s">
        <v>645</v>
      </c>
      <c r="H195" s="3" t="s">
        <v>646</v>
      </c>
      <c r="I195" s="3" t="s">
        <v>666</v>
      </c>
      <c r="J195" s="3" t="s">
        <v>648</v>
      </c>
      <c r="K195" s="5" t="s">
        <v>690</v>
      </c>
      <c r="L195" s="5">
        <v>70</v>
      </c>
      <c r="M195" s="5" t="s">
        <v>651</v>
      </c>
      <c r="N195" s="5" t="s">
        <v>2</v>
      </c>
      <c r="O195" s="5" t="s">
        <v>2</v>
      </c>
      <c r="Q195" s="65"/>
      <c r="R195" s="65"/>
      <c r="S195" s="65"/>
      <c r="T195" s="65"/>
      <c r="V195" s="65">
        <f>Q195+R195+S195+T195</f>
        <v>0</v>
      </c>
    </row>
    <row r="196" spans="1:22" ht="15" customHeight="1" x14ac:dyDescent="0.25">
      <c r="A196" s="262" t="s">
        <v>1856</v>
      </c>
      <c r="B196" s="97" t="s">
        <v>663</v>
      </c>
      <c r="C196" s="97" t="s">
        <v>710</v>
      </c>
      <c r="D196" s="3" t="s">
        <v>711</v>
      </c>
      <c r="E196" s="4">
        <v>2</v>
      </c>
      <c r="F196" s="3" t="s">
        <v>658</v>
      </c>
      <c r="G196" s="3" t="s">
        <v>645</v>
      </c>
      <c r="H196" s="3" t="s">
        <v>646</v>
      </c>
      <c r="I196" s="3" t="s">
        <v>666</v>
      </c>
      <c r="J196" s="3" t="s">
        <v>648</v>
      </c>
      <c r="K196" s="5" t="s">
        <v>690</v>
      </c>
      <c r="L196" s="5">
        <v>70</v>
      </c>
      <c r="M196" s="5" t="s">
        <v>651</v>
      </c>
      <c r="N196" s="5" t="s">
        <v>2</v>
      </c>
      <c r="O196" s="5" t="s">
        <v>2</v>
      </c>
      <c r="Q196" s="65"/>
      <c r="R196" s="65"/>
      <c r="S196" s="65"/>
      <c r="T196" s="65"/>
      <c r="V196" s="65">
        <f>Q196+R196+S196+T196</f>
        <v>0</v>
      </c>
    </row>
    <row r="197" spans="1:22" ht="15" customHeight="1" x14ac:dyDescent="0.25">
      <c r="A197" s="256" t="s">
        <v>2414</v>
      </c>
      <c r="B197" s="302" t="s">
        <v>671</v>
      </c>
      <c r="C197" s="302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Q197" s="126"/>
      <c r="R197" s="126"/>
      <c r="S197" s="126"/>
      <c r="T197" s="126"/>
      <c r="V197" s="126"/>
    </row>
    <row r="198" spans="1:22" ht="15" customHeight="1" x14ac:dyDescent="0.25">
      <c r="A198" s="262" t="s">
        <v>1857</v>
      </c>
      <c r="B198" s="97" t="s">
        <v>671</v>
      </c>
      <c r="C198" s="97" t="s">
        <v>718</v>
      </c>
      <c r="D198" s="3" t="s">
        <v>807</v>
      </c>
      <c r="E198" s="4">
        <v>1</v>
      </c>
      <c r="F198" s="3" t="s">
        <v>658</v>
      </c>
      <c r="G198" s="3" t="s">
        <v>645</v>
      </c>
      <c r="H198" s="3" t="s">
        <v>646</v>
      </c>
      <c r="I198" s="3" t="s">
        <v>673</v>
      </c>
      <c r="J198" s="3" t="s">
        <v>648</v>
      </c>
      <c r="K198" s="5" t="s">
        <v>690</v>
      </c>
      <c r="L198" s="5">
        <v>70</v>
      </c>
      <c r="M198" s="5" t="s">
        <v>651</v>
      </c>
      <c r="N198" s="5" t="s">
        <v>2</v>
      </c>
      <c r="O198" s="5" t="s">
        <v>2</v>
      </c>
      <c r="Q198" s="65"/>
      <c r="R198" s="65"/>
      <c r="S198" s="65"/>
      <c r="T198" s="65"/>
      <c r="V198" s="65">
        <f>Q198+R198+S198+T198</f>
        <v>0</v>
      </c>
    </row>
    <row r="199" spans="1:22" s="122" customFormat="1" ht="15" customHeight="1" x14ac:dyDescent="0.25">
      <c r="A199" s="119" t="s">
        <v>2414</v>
      </c>
      <c r="B199" s="119" t="s">
        <v>850</v>
      </c>
      <c r="C199" s="119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/>
      <c r="Q199" s="127"/>
      <c r="R199" s="127"/>
      <c r="S199" s="127"/>
      <c r="T199" s="128"/>
      <c r="V199" s="128"/>
    </row>
    <row r="200" spans="1:22" ht="15" customHeight="1" x14ac:dyDescent="0.25">
      <c r="A200" s="256" t="s">
        <v>2414</v>
      </c>
      <c r="B200" s="302" t="s">
        <v>642</v>
      </c>
      <c r="C200" s="302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Q200" s="126"/>
      <c r="R200" s="126"/>
      <c r="S200" s="126"/>
      <c r="T200" s="126"/>
      <c r="V200" s="126"/>
    </row>
    <row r="201" spans="1:22" ht="15" customHeight="1" x14ac:dyDescent="0.25">
      <c r="A201" s="262" t="s">
        <v>1858</v>
      </c>
      <c r="B201" s="97" t="s">
        <v>631</v>
      </c>
      <c r="C201" s="97" t="s">
        <v>693</v>
      </c>
      <c r="D201" s="3" t="s">
        <v>808</v>
      </c>
      <c r="E201" s="4">
        <v>12</v>
      </c>
      <c r="F201" s="3" t="s">
        <v>1</v>
      </c>
      <c r="G201" s="3" t="s">
        <v>645</v>
      </c>
      <c r="H201" s="3" t="s">
        <v>646</v>
      </c>
      <c r="I201" s="3" t="s">
        <v>647</v>
      </c>
      <c r="J201" s="3" t="s">
        <v>648</v>
      </c>
      <c r="K201" s="5" t="s">
        <v>690</v>
      </c>
      <c r="L201" s="5">
        <v>70</v>
      </c>
      <c r="M201" s="5" t="s">
        <v>651</v>
      </c>
      <c r="N201" s="5" t="s">
        <v>691</v>
      </c>
      <c r="O201" s="5">
        <v>7</v>
      </c>
      <c r="Q201" s="65"/>
      <c r="R201" s="65"/>
      <c r="S201" s="65"/>
      <c r="T201" s="65"/>
      <c r="V201" s="65">
        <f>Q201+R201+S201+T201</f>
        <v>0</v>
      </c>
    </row>
    <row r="202" spans="1:22" ht="15" customHeight="1" x14ac:dyDescent="0.25">
      <c r="A202" s="262" t="s">
        <v>1859</v>
      </c>
      <c r="B202" s="97" t="s">
        <v>631</v>
      </c>
      <c r="C202" s="97" t="s">
        <v>695</v>
      </c>
      <c r="D202" s="3" t="s">
        <v>816</v>
      </c>
      <c r="E202" s="4">
        <v>6</v>
      </c>
      <c r="F202" s="3" t="s">
        <v>1</v>
      </c>
      <c r="G202" s="3" t="s">
        <v>645</v>
      </c>
      <c r="H202" s="3" t="s">
        <v>646</v>
      </c>
      <c r="I202" s="3" t="s">
        <v>647</v>
      </c>
      <c r="J202" s="3" t="s">
        <v>648</v>
      </c>
      <c r="K202" s="5" t="s">
        <v>690</v>
      </c>
      <c r="L202" s="5">
        <v>70</v>
      </c>
      <c r="M202" s="5" t="s">
        <v>651</v>
      </c>
      <c r="N202" s="5" t="s">
        <v>691</v>
      </c>
      <c r="O202" s="5">
        <v>4</v>
      </c>
      <c r="Q202" s="65"/>
      <c r="R202" s="65"/>
      <c r="S202" s="65"/>
      <c r="T202" s="65"/>
      <c r="V202" s="65">
        <f>Q202+R202+S202+T202</f>
        <v>0</v>
      </c>
    </row>
    <row r="203" spans="1:22" ht="15" customHeight="1" x14ac:dyDescent="0.25">
      <c r="A203" s="262" t="s">
        <v>1860</v>
      </c>
      <c r="B203" s="97" t="s">
        <v>631</v>
      </c>
      <c r="C203" s="97" t="s">
        <v>739</v>
      </c>
      <c r="D203" s="3" t="s">
        <v>845</v>
      </c>
      <c r="E203" s="4">
        <v>6</v>
      </c>
      <c r="F203" s="3" t="s">
        <v>1</v>
      </c>
      <c r="G203" s="3" t="s">
        <v>645</v>
      </c>
      <c r="H203" s="3" t="s">
        <v>646</v>
      </c>
      <c r="I203" s="3" t="s">
        <v>647</v>
      </c>
      <c r="J203" s="3" t="s">
        <v>648</v>
      </c>
      <c r="K203" s="5" t="s">
        <v>690</v>
      </c>
      <c r="L203" s="5">
        <v>70</v>
      </c>
      <c r="M203" s="5" t="s">
        <v>651</v>
      </c>
      <c r="N203" s="5" t="s">
        <v>691</v>
      </c>
      <c r="O203" s="5">
        <v>4</v>
      </c>
      <c r="Q203" s="65"/>
      <c r="R203" s="65"/>
      <c r="S203" s="65"/>
      <c r="T203" s="65"/>
      <c r="V203" s="65">
        <f>Q203+R203+S203+T203</f>
        <v>0</v>
      </c>
    </row>
    <row r="204" spans="1:22" ht="15" customHeight="1" x14ac:dyDescent="0.25">
      <c r="A204" s="262" t="s">
        <v>1861</v>
      </c>
      <c r="B204" s="97" t="s">
        <v>631</v>
      </c>
      <c r="C204" s="97" t="s">
        <v>655</v>
      </c>
      <c r="D204" s="3" t="s">
        <v>814</v>
      </c>
      <c r="E204" s="4">
        <v>6</v>
      </c>
      <c r="F204" s="3" t="s">
        <v>1</v>
      </c>
      <c r="G204" s="3" t="s">
        <v>645</v>
      </c>
      <c r="H204" s="3" t="s">
        <v>646</v>
      </c>
      <c r="I204" s="3" t="s">
        <v>647</v>
      </c>
      <c r="J204" s="3" t="s">
        <v>648</v>
      </c>
      <c r="K204" s="5" t="s">
        <v>690</v>
      </c>
      <c r="L204" s="5">
        <v>70</v>
      </c>
      <c r="M204" s="5" t="s">
        <v>651</v>
      </c>
      <c r="N204" s="5" t="s">
        <v>691</v>
      </c>
      <c r="O204" s="5">
        <v>4</v>
      </c>
      <c r="Q204" s="65"/>
      <c r="R204" s="65"/>
      <c r="S204" s="65"/>
      <c r="T204" s="65"/>
      <c r="V204" s="65">
        <f>Q204+R204+S204+T204</f>
        <v>0</v>
      </c>
    </row>
    <row r="205" spans="1:22" ht="15" customHeight="1" x14ac:dyDescent="0.25">
      <c r="A205" s="256" t="s">
        <v>2414</v>
      </c>
      <c r="B205" s="302" t="s">
        <v>656</v>
      </c>
      <c r="C205" s="302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Q205" s="126"/>
      <c r="R205" s="126"/>
      <c r="S205" s="126"/>
      <c r="T205" s="126"/>
      <c r="V205" s="126"/>
    </row>
    <row r="206" spans="1:22" ht="15" customHeight="1" x14ac:dyDescent="0.25">
      <c r="A206" s="262" t="s">
        <v>1862</v>
      </c>
      <c r="B206" s="97" t="s">
        <v>84</v>
      </c>
      <c r="C206" s="97" t="s">
        <v>700</v>
      </c>
      <c r="D206" s="3" t="s">
        <v>808</v>
      </c>
      <c r="E206" s="4">
        <v>8</v>
      </c>
      <c r="F206" s="3" t="s">
        <v>658</v>
      </c>
      <c r="G206" s="3" t="s">
        <v>645</v>
      </c>
      <c r="H206" s="3" t="s">
        <v>646</v>
      </c>
      <c r="I206" s="3" t="s">
        <v>659</v>
      </c>
      <c r="J206" s="3" t="s">
        <v>648</v>
      </c>
      <c r="K206" s="5" t="s">
        <v>690</v>
      </c>
      <c r="L206" s="5">
        <v>70</v>
      </c>
      <c r="M206" s="5" t="s">
        <v>651</v>
      </c>
      <c r="N206" s="5" t="s">
        <v>2</v>
      </c>
      <c r="O206" s="5" t="s">
        <v>2</v>
      </c>
      <c r="Q206" s="65"/>
      <c r="R206" s="65"/>
      <c r="S206" s="65"/>
      <c r="T206" s="65"/>
      <c r="V206" s="65">
        <f>Q206+R206+S206+T206</f>
        <v>0</v>
      </c>
    </row>
    <row r="207" spans="1:22" ht="15" customHeight="1" x14ac:dyDescent="0.25">
      <c r="A207" s="262" t="s">
        <v>1863</v>
      </c>
      <c r="B207" s="97" t="s">
        <v>84</v>
      </c>
      <c r="C207" s="97" t="s">
        <v>740</v>
      </c>
      <c r="D207" s="3" t="s">
        <v>845</v>
      </c>
      <c r="E207" s="4">
        <v>2</v>
      </c>
      <c r="F207" s="3" t="s">
        <v>658</v>
      </c>
      <c r="G207" s="3" t="s">
        <v>645</v>
      </c>
      <c r="H207" s="3" t="s">
        <v>646</v>
      </c>
      <c r="I207" s="3" t="s">
        <v>659</v>
      </c>
      <c r="J207" s="3" t="s">
        <v>648</v>
      </c>
      <c r="K207" s="5" t="s">
        <v>690</v>
      </c>
      <c r="L207" s="5">
        <v>70</v>
      </c>
      <c r="M207" s="5" t="s">
        <v>651</v>
      </c>
      <c r="N207" s="5" t="s">
        <v>2</v>
      </c>
      <c r="O207" s="5" t="s">
        <v>2</v>
      </c>
      <c r="Q207" s="65"/>
      <c r="R207" s="65"/>
      <c r="S207" s="65"/>
      <c r="T207" s="65"/>
      <c r="V207" s="65">
        <f>Q207+R207+S207+T207</f>
        <v>0</v>
      </c>
    </row>
    <row r="208" spans="1:22" ht="15" customHeight="1" x14ac:dyDescent="0.25">
      <c r="A208" s="262" t="s">
        <v>1864</v>
      </c>
      <c r="B208" s="97" t="s">
        <v>84</v>
      </c>
      <c r="C208" s="97" t="s">
        <v>661</v>
      </c>
      <c r="D208" s="3" t="s">
        <v>814</v>
      </c>
      <c r="E208" s="4">
        <v>4</v>
      </c>
      <c r="F208" s="3" t="s">
        <v>658</v>
      </c>
      <c r="G208" s="3" t="s">
        <v>645</v>
      </c>
      <c r="H208" s="3" t="s">
        <v>646</v>
      </c>
      <c r="I208" s="3" t="s">
        <v>659</v>
      </c>
      <c r="J208" s="3" t="s">
        <v>648</v>
      </c>
      <c r="K208" s="5" t="s">
        <v>690</v>
      </c>
      <c r="L208" s="5">
        <v>70</v>
      </c>
      <c r="M208" s="5" t="s">
        <v>651</v>
      </c>
      <c r="N208" s="5" t="s">
        <v>2</v>
      </c>
      <c r="O208" s="5" t="s">
        <v>2</v>
      </c>
      <c r="Q208" s="65"/>
      <c r="R208" s="65"/>
      <c r="S208" s="65"/>
      <c r="T208" s="65"/>
      <c r="V208" s="65">
        <f>Q208+R208+S208+T208</f>
        <v>0</v>
      </c>
    </row>
    <row r="209" spans="1:22" ht="15" customHeight="1" x14ac:dyDescent="0.25">
      <c r="A209" s="256" t="s">
        <v>2414</v>
      </c>
      <c r="B209" s="302" t="s">
        <v>662</v>
      </c>
      <c r="C209" s="302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Q209" s="126"/>
      <c r="R209" s="126"/>
      <c r="S209" s="126"/>
      <c r="T209" s="126"/>
      <c r="V209" s="126"/>
    </row>
    <row r="210" spans="1:22" ht="15" customHeight="1" x14ac:dyDescent="0.25">
      <c r="A210" s="262" t="s">
        <v>1865</v>
      </c>
      <c r="B210" s="97" t="s">
        <v>663</v>
      </c>
      <c r="C210" s="97" t="s">
        <v>706</v>
      </c>
      <c r="D210" s="3" t="s">
        <v>707</v>
      </c>
      <c r="E210" s="4">
        <v>3</v>
      </c>
      <c r="F210" s="3" t="s">
        <v>658</v>
      </c>
      <c r="G210" s="3" t="s">
        <v>645</v>
      </c>
      <c r="H210" s="3" t="s">
        <v>646</v>
      </c>
      <c r="I210" s="3" t="s">
        <v>666</v>
      </c>
      <c r="J210" s="3" t="s">
        <v>648</v>
      </c>
      <c r="K210" s="5" t="s">
        <v>690</v>
      </c>
      <c r="L210" s="5">
        <v>70</v>
      </c>
      <c r="M210" s="5" t="s">
        <v>651</v>
      </c>
      <c r="N210" s="5" t="s">
        <v>2</v>
      </c>
      <c r="O210" s="5" t="s">
        <v>2</v>
      </c>
      <c r="Q210" s="65"/>
      <c r="R210" s="65"/>
      <c r="S210" s="65"/>
      <c r="T210" s="65"/>
      <c r="V210" s="65">
        <f>Q210+R210+S210+T210</f>
        <v>0</v>
      </c>
    </row>
    <row r="211" spans="1:22" ht="15" customHeight="1" x14ac:dyDescent="0.25">
      <c r="A211" s="262" t="s">
        <v>1866</v>
      </c>
      <c r="B211" s="97" t="s">
        <v>663</v>
      </c>
      <c r="C211" s="97" t="s">
        <v>729</v>
      </c>
      <c r="D211" s="3" t="s">
        <v>730</v>
      </c>
      <c r="E211" s="4">
        <v>2</v>
      </c>
      <c r="F211" s="3" t="s">
        <v>658</v>
      </c>
      <c r="G211" s="3" t="s">
        <v>645</v>
      </c>
      <c r="H211" s="3" t="s">
        <v>646</v>
      </c>
      <c r="I211" s="3" t="s">
        <v>666</v>
      </c>
      <c r="J211" s="3" t="s">
        <v>648</v>
      </c>
      <c r="K211" s="5" t="s">
        <v>690</v>
      </c>
      <c r="L211" s="5">
        <v>70</v>
      </c>
      <c r="M211" s="5" t="s">
        <v>651</v>
      </c>
      <c r="N211" s="5" t="s">
        <v>2</v>
      </c>
      <c r="O211" s="5" t="s">
        <v>2</v>
      </c>
      <c r="Q211" s="65"/>
      <c r="R211" s="65"/>
      <c r="S211" s="65"/>
      <c r="T211" s="65"/>
      <c r="V211" s="65">
        <f>Q211+R211+S211+T211</f>
        <v>0</v>
      </c>
    </row>
    <row r="212" spans="1:22" ht="15" customHeight="1" x14ac:dyDescent="0.25">
      <c r="A212" s="256" t="s">
        <v>2414</v>
      </c>
      <c r="B212" s="302" t="s">
        <v>712</v>
      </c>
      <c r="C212" s="302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Q212" s="126"/>
      <c r="R212" s="126"/>
      <c r="S212" s="126"/>
      <c r="T212" s="126"/>
      <c r="V212" s="126"/>
    </row>
    <row r="213" spans="1:22" ht="15" customHeight="1" x14ac:dyDescent="0.25">
      <c r="A213" s="262" t="s">
        <v>1867</v>
      </c>
      <c r="B213" s="97" t="s">
        <v>713</v>
      </c>
      <c r="C213" s="97" t="s">
        <v>851</v>
      </c>
      <c r="D213" s="3" t="s">
        <v>845</v>
      </c>
      <c r="E213" s="4">
        <v>2</v>
      </c>
      <c r="F213" s="3" t="s">
        <v>658</v>
      </c>
      <c r="G213" s="3" t="s">
        <v>645</v>
      </c>
      <c r="H213" s="3" t="s">
        <v>646</v>
      </c>
      <c r="I213" s="3" t="s">
        <v>715</v>
      </c>
      <c r="J213" s="3" t="s">
        <v>648</v>
      </c>
      <c r="K213" s="5" t="s">
        <v>690</v>
      </c>
      <c r="L213" s="5">
        <v>70</v>
      </c>
      <c r="M213" s="5" t="s">
        <v>651</v>
      </c>
      <c r="N213" s="5" t="s">
        <v>2</v>
      </c>
      <c r="O213" s="5" t="s">
        <v>2</v>
      </c>
      <c r="Q213" s="65"/>
      <c r="R213" s="65"/>
      <c r="S213" s="65"/>
      <c r="T213" s="65"/>
      <c r="V213" s="65">
        <f>Q213+R213+S213+T213</f>
        <v>0</v>
      </c>
    </row>
    <row r="214" spans="1:22" ht="15" customHeight="1" x14ac:dyDescent="0.25">
      <c r="A214" s="256" t="s">
        <v>2414</v>
      </c>
      <c r="B214" s="302" t="s">
        <v>674</v>
      </c>
      <c r="C214" s="302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Q214" s="126"/>
      <c r="R214" s="126"/>
      <c r="S214" s="126"/>
      <c r="T214" s="126"/>
      <c r="V214" s="126"/>
    </row>
    <row r="215" spans="1:22" ht="15" customHeight="1" x14ac:dyDescent="0.25">
      <c r="A215" s="262" t="s">
        <v>1868</v>
      </c>
      <c r="B215" s="97" t="s">
        <v>675</v>
      </c>
      <c r="C215" s="97" t="s">
        <v>840</v>
      </c>
      <c r="D215" s="3" t="s">
        <v>808</v>
      </c>
      <c r="E215" s="4">
        <v>2</v>
      </c>
      <c r="F215" s="3" t="s">
        <v>658</v>
      </c>
      <c r="G215" s="3" t="s">
        <v>645</v>
      </c>
      <c r="H215" s="3" t="s">
        <v>646</v>
      </c>
      <c r="I215" s="3" t="s">
        <v>677</v>
      </c>
      <c r="J215" s="3" t="s">
        <v>648</v>
      </c>
      <c r="K215" s="5" t="s">
        <v>690</v>
      </c>
      <c r="L215" s="5">
        <v>70</v>
      </c>
      <c r="M215" s="5" t="s">
        <v>651</v>
      </c>
      <c r="N215" s="5" t="s">
        <v>2</v>
      </c>
      <c r="O215" s="5" t="s">
        <v>2</v>
      </c>
      <c r="Q215" s="65"/>
      <c r="R215" s="65"/>
      <c r="S215" s="65"/>
      <c r="T215" s="65"/>
      <c r="V215" s="65">
        <f>Q215+R215+S215+T215</f>
        <v>0</v>
      </c>
    </row>
    <row r="216" spans="1:22" s="122" customFormat="1" ht="15" customHeight="1" x14ac:dyDescent="0.25">
      <c r="A216" s="119" t="s">
        <v>2414</v>
      </c>
      <c r="B216" s="119" t="s">
        <v>852</v>
      </c>
      <c r="C216" s="119"/>
      <c r="D216" s="119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/>
      <c r="Q216" s="127"/>
      <c r="R216" s="127"/>
      <c r="S216" s="127"/>
      <c r="T216" s="128"/>
      <c r="V216" s="128"/>
    </row>
    <row r="217" spans="1:22" ht="15" customHeight="1" x14ac:dyDescent="0.25">
      <c r="A217" s="256" t="s">
        <v>2414</v>
      </c>
      <c r="B217" s="302" t="s">
        <v>642</v>
      </c>
      <c r="C217" s="302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Q217" s="126"/>
      <c r="R217" s="126"/>
      <c r="S217" s="126"/>
      <c r="T217" s="126"/>
      <c r="V217" s="126"/>
    </row>
    <row r="218" spans="1:22" ht="15" customHeight="1" x14ac:dyDescent="0.25">
      <c r="A218" s="262" t="s">
        <v>1869</v>
      </c>
      <c r="B218" s="97" t="s">
        <v>631</v>
      </c>
      <c r="C218" s="97" t="s">
        <v>693</v>
      </c>
      <c r="D218" s="3" t="s">
        <v>808</v>
      </c>
      <c r="E218" s="4">
        <v>6</v>
      </c>
      <c r="F218" s="3" t="s">
        <v>1</v>
      </c>
      <c r="G218" s="3" t="s">
        <v>645</v>
      </c>
      <c r="H218" s="3" t="s">
        <v>646</v>
      </c>
      <c r="I218" s="3" t="s">
        <v>647</v>
      </c>
      <c r="J218" s="3" t="s">
        <v>648</v>
      </c>
      <c r="K218" s="5" t="s">
        <v>649</v>
      </c>
      <c r="L218" s="5" t="s">
        <v>827</v>
      </c>
      <c r="M218" s="5" t="s">
        <v>651</v>
      </c>
      <c r="N218" s="5" t="s">
        <v>652</v>
      </c>
      <c r="O218" s="5">
        <v>4</v>
      </c>
      <c r="Q218" s="65"/>
      <c r="R218" s="65"/>
      <c r="S218" s="65"/>
      <c r="T218" s="65"/>
      <c r="V218" s="65">
        <f>Q218+R218+S218+T218</f>
        <v>0</v>
      </c>
    </row>
    <row r="219" spans="1:22" ht="15" customHeight="1" x14ac:dyDescent="0.25">
      <c r="A219" s="262" t="s">
        <v>1870</v>
      </c>
      <c r="B219" s="97" t="s">
        <v>631</v>
      </c>
      <c r="C219" s="97" t="s">
        <v>695</v>
      </c>
      <c r="D219" s="3" t="s">
        <v>816</v>
      </c>
      <c r="E219" s="4">
        <v>12</v>
      </c>
      <c r="F219" s="3" t="s">
        <v>1</v>
      </c>
      <c r="G219" s="3" t="s">
        <v>645</v>
      </c>
      <c r="H219" s="3" t="s">
        <v>646</v>
      </c>
      <c r="I219" s="3" t="s">
        <v>647</v>
      </c>
      <c r="J219" s="3" t="s">
        <v>648</v>
      </c>
      <c r="K219" s="5" t="s">
        <v>649</v>
      </c>
      <c r="L219" s="5" t="s">
        <v>827</v>
      </c>
      <c r="M219" s="5" t="s">
        <v>651</v>
      </c>
      <c r="N219" s="5" t="s">
        <v>652</v>
      </c>
      <c r="O219" s="5">
        <v>7</v>
      </c>
      <c r="Q219" s="65"/>
      <c r="R219" s="65"/>
      <c r="S219" s="65"/>
      <c r="T219" s="65"/>
      <c r="V219" s="65">
        <f>Q219+R219+S219+T219</f>
        <v>0</v>
      </c>
    </row>
    <row r="220" spans="1:22" ht="15" customHeight="1" x14ac:dyDescent="0.25">
      <c r="A220" s="262" t="s">
        <v>1871</v>
      </c>
      <c r="B220" s="97" t="s">
        <v>631</v>
      </c>
      <c r="C220" s="97" t="s">
        <v>739</v>
      </c>
      <c r="D220" s="3" t="s">
        <v>845</v>
      </c>
      <c r="E220" s="4">
        <v>6</v>
      </c>
      <c r="F220" s="3" t="s">
        <v>1</v>
      </c>
      <c r="G220" s="3" t="s">
        <v>645</v>
      </c>
      <c r="H220" s="3" t="s">
        <v>646</v>
      </c>
      <c r="I220" s="3" t="s">
        <v>647</v>
      </c>
      <c r="J220" s="3" t="s">
        <v>648</v>
      </c>
      <c r="K220" s="5" t="s">
        <v>649</v>
      </c>
      <c r="L220" s="5" t="s">
        <v>827</v>
      </c>
      <c r="M220" s="5" t="s">
        <v>651</v>
      </c>
      <c r="N220" s="5" t="s">
        <v>652</v>
      </c>
      <c r="O220" s="5">
        <v>4</v>
      </c>
      <c r="Q220" s="65"/>
      <c r="R220" s="65"/>
      <c r="S220" s="65"/>
      <c r="T220" s="65"/>
      <c r="V220" s="65">
        <f>Q220+R220+S220+T220</f>
        <v>0</v>
      </c>
    </row>
    <row r="221" spans="1:22" ht="15" customHeight="1" x14ac:dyDescent="0.25">
      <c r="A221" s="256" t="s">
        <v>2414</v>
      </c>
      <c r="B221" s="302" t="s">
        <v>656</v>
      </c>
      <c r="C221" s="302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Q221" s="126"/>
      <c r="R221" s="126"/>
      <c r="S221" s="126"/>
      <c r="T221" s="126"/>
      <c r="V221" s="126"/>
    </row>
    <row r="222" spans="1:22" ht="15" customHeight="1" x14ac:dyDescent="0.25">
      <c r="A222" s="262" t="s">
        <v>1872</v>
      </c>
      <c r="B222" s="97" t="s">
        <v>84</v>
      </c>
      <c r="C222" s="97" t="s">
        <v>728</v>
      </c>
      <c r="D222" s="3" t="s">
        <v>816</v>
      </c>
      <c r="E222" s="4">
        <v>2</v>
      </c>
      <c r="F222" s="3" t="s">
        <v>658</v>
      </c>
      <c r="G222" s="3" t="s">
        <v>645</v>
      </c>
      <c r="H222" s="3" t="s">
        <v>646</v>
      </c>
      <c r="I222" s="3" t="s">
        <v>659</v>
      </c>
      <c r="J222" s="3" t="s">
        <v>648</v>
      </c>
      <c r="K222" s="5" t="s">
        <v>649</v>
      </c>
      <c r="L222" s="5" t="s">
        <v>827</v>
      </c>
      <c r="M222" s="5" t="s">
        <v>651</v>
      </c>
      <c r="N222" s="5" t="s">
        <v>2</v>
      </c>
      <c r="O222" s="5" t="s">
        <v>2</v>
      </c>
      <c r="Q222" s="65"/>
      <c r="R222" s="65"/>
      <c r="S222" s="65"/>
      <c r="T222" s="65"/>
      <c r="V222" s="65">
        <f>Q222+R222+S222+T222</f>
        <v>0</v>
      </c>
    </row>
    <row r="223" spans="1:22" ht="15" customHeight="1" x14ac:dyDescent="0.25">
      <c r="A223" s="262" t="s">
        <v>1873</v>
      </c>
      <c r="B223" s="97" t="s">
        <v>84</v>
      </c>
      <c r="C223" s="97" t="s">
        <v>740</v>
      </c>
      <c r="D223" s="3" t="s">
        <v>845</v>
      </c>
      <c r="E223" s="4">
        <v>2</v>
      </c>
      <c r="F223" s="3" t="s">
        <v>658</v>
      </c>
      <c r="G223" s="3" t="s">
        <v>645</v>
      </c>
      <c r="H223" s="3" t="s">
        <v>646</v>
      </c>
      <c r="I223" s="3" t="s">
        <v>659</v>
      </c>
      <c r="J223" s="3" t="s">
        <v>648</v>
      </c>
      <c r="K223" s="5" t="s">
        <v>649</v>
      </c>
      <c r="L223" s="5" t="s">
        <v>827</v>
      </c>
      <c r="M223" s="5" t="s">
        <v>651</v>
      </c>
      <c r="N223" s="5" t="s">
        <v>2</v>
      </c>
      <c r="O223" s="5" t="s">
        <v>2</v>
      </c>
      <c r="Q223" s="65"/>
      <c r="R223" s="65"/>
      <c r="S223" s="65"/>
      <c r="T223" s="65"/>
      <c r="V223" s="65">
        <f>Q223+R223+S223+T223</f>
        <v>0</v>
      </c>
    </row>
    <row r="224" spans="1:22" ht="15" customHeight="1" x14ac:dyDescent="0.25">
      <c r="A224" s="256" t="s">
        <v>2414</v>
      </c>
      <c r="B224" s="302" t="s">
        <v>662</v>
      </c>
      <c r="C224" s="302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Q224" s="126"/>
      <c r="R224" s="126"/>
      <c r="S224" s="126"/>
      <c r="T224" s="126"/>
      <c r="V224" s="126"/>
    </row>
    <row r="225" spans="1:22" ht="15" customHeight="1" x14ac:dyDescent="0.25">
      <c r="A225" s="262" t="s">
        <v>1874</v>
      </c>
      <c r="B225" s="97" t="s">
        <v>663</v>
      </c>
      <c r="C225" s="97" t="s">
        <v>706</v>
      </c>
      <c r="D225" s="3" t="s">
        <v>707</v>
      </c>
      <c r="E225" s="4">
        <v>1</v>
      </c>
      <c r="F225" s="3" t="s">
        <v>658</v>
      </c>
      <c r="G225" s="3" t="s">
        <v>645</v>
      </c>
      <c r="H225" s="3" t="s">
        <v>646</v>
      </c>
      <c r="I225" s="3" t="s">
        <v>666</v>
      </c>
      <c r="J225" s="3" t="s">
        <v>648</v>
      </c>
      <c r="K225" s="5" t="s">
        <v>649</v>
      </c>
      <c r="L225" s="5" t="s">
        <v>827</v>
      </c>
      <c r="M225" s="5" t="s">
        <v>651</v>
      </c>
      <c r="N225" s="5" t="s">
        <v>2</v>
      </c>
      <c r="O225" s="5" t="s">
        <v>2</v>
      </c>
      <c r="Q225" s="65"/>
      <c r="R225" s="65"/>
      <c r="S225" s="65"/>
      <c r="T225" s="65"/>
      <c r="V225" s="65">
        <f>Q225+R225+S225+T225</f>
        <v>0</v>
      </c>
    </row>
    <row r="226" spans="1:22" ht="15" customHeight="1" x14ac:dyDescent="0.25">
      <c r="A226" s="262" t="s">
        <v>1875</v>
      </c>
      <c r="B226" s="97" t="s">
        <v>663</v>
      </c>
      <c r="C226" s="97" t="s">
        <v>733</v>
      </c>
      <c r="D226" s="3" t="s">
        <v>747</v>
      </c>
      <c r="E226" s="4">
        <v>2</v>
      </c>
      <c r="F226" s="3" t="s">
        <v>658</v>
      </c>
      <c r="G226" s="3" t="s">
        <v>645</v>
      </c>
      <c r="H226" s="3" t="s">
        <v>646</v>
      </c>
      <c r="I226" s="3" t="s">
        <v>666</v>
      </c>
      <c r="J226" s="3" t="s">
        <v>648</v>
      </c>
      <c r="K226" s="5" t="s">
        <v>649</v>
      </c>
      <c r="L226" s="5" t="s">
        <v>827</v>
      </c>
      <c r="M226" s="5" t="s">
        <v>651</v>
      </c>
      <c r="N226" s="5" t="s">
        <v>2</v>
      </c>
      <c r="O226" s="5" t="s">
        <v>2</v>
      </c>
      <c r="Q226" s="65"/>
      <c r="R226" s="65"/>
      <c r="S226" s="65"/>
      <c r="T226" s="65"/>
      <c r="V226" s="65">
        <f>Q226+R226+S226+T226</f>
        <v>0</v>
      </c>
    </row>
    <row r="227" spans="1:22" ht="15" customHeight="1" x14ac:dyDescent="0.25">
      <c r="A227" s="256" t="s">
        <v>2414</v>
      </c>
      <c r="B227" s="302" t="s">
        <v>674</v>
      </c>
      <c r="C227" s="302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Q227" s="126"/>
      <c r="R227" s="126"/>
      <c r="S227" s="126"/>
      <c r="T227" s="126"/>
      <c r="V227" s="126"/>
    </row>
    <row r="228" spans="1:22" ht="15" customHeight="1" x14ac:dyDescent="0.25">
      <c r="A228" s="262" t="s">
        <v>1876</v>
      </c>
      <c r="B228" s="97" t="s">
        <v>675</v>
      </c>
      <c r="C228" s="97" t="s">
        <v>840</v>
      </c>
      <c r="D228" s="3" t="s">
        <v>808</v>
      </c>
      <c r="E228" s="4">
        <v>1</v>
      </c>
      <c r="F228" s="3" t="s">
        <v>658</v>
      </c>
      <c r="G228" s="3" t="s">
        <v>645</v>
      </c>
      <c r="H228" s="3" t="s">
        <v>646</v>
      </c>
      <c r="I228" s="3" t="s">
        <v>677</v>
      </c>
      <c r="J228" s="3" t="s">
        <v>648</v>
      </c>
      <c r="K228" s="5" t="s">
        <v>649</v>
      </c>
      <c r="L228" s="5" t="s">
        <v>827</v>
      </c>
      <c r="M228" s="5" t="s">
        <v>651</v>
      </c>
      <c r="N228" s="5" t="s">
        <v>2</v>
      </c>
      <c r="O228" s="5" t="s">
        <v>2</v>
      </c>
      <c r="Q228" s="65"/>
      <c r="R228" s="65"/>
      <c r="S228" s="65"/>
      <c r="T228" s="65"/>
      <c r="V228" s="65">
        <f>Q228+R228+S228+T228</f>
        <v>0</v>
      </c>
    </row>
    <row r="229" spans="1:22" s="122" customFormat="1" ht="15" customHeight="1" x14ac:dyDescent="0.25">
      <c r="A229" s="119" t="s">
        <v>2414</v>
      </c>
      <c r="B229" s="119" t="s">
        <v>853</v>
      </c>
      <c r="C229" s="119"/>
      <c r="D229" s="120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/>
      <c r="Q229" s="127"/>
      <c r="R229" s="127"/>
      <c r="S229" s="127"/>
      <c r="T229" s="128"/>
      <c r="V229" s="128"/>
    </row>
    <row r="230" spans="1:22" ht="15" customHeight="1" x14ac:dyDescent="0.25">
      <c r="A230" s="256" t="s">
        <v>2414</v>
      </c>
      <c r="B230" s="302" t="s">
        <v>642</v>
      </c>
      <c r="C230" s="302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Q230" s="126"/>
      <c r="R230" s="126"/>
      <c r="S230" s="126"/>
      <c r="T230" s="126"/>
      <c r="V230" s="126"/>
    </row>
    <row r="231" spans="1:22" ht="15" customHeight="1" x14ac:dyDescent="0.25">
      <c r="A231" s="262" t="s">
        <v>1877</v>
      </c>
      <c r="B231" s="97" t="s">
        <v>631</v>
      </c>
      <c r="C231" s="97" t="s">
        <v>825</v>
      </c>
      <c r="D231" s="3" t="s">
        <v>826</v>
      </c>
      <c r="E231" s="4">
        <v>6</v>
      </c>
      <c r="F231" s="3" t="s">
        <v>1</v>
      </c>
      <c r="G231" s="3" t="s">
        <v>645</v>
      </c>
      <c r="H231" s="3" t="s">
        <v>646</v>
      </c>
      <c r="I231" s="3" t="s">
        <v>647</v>
      </c>
      <c r="J231" s="3"/>
      <c r="K231" s="5" t="s">
        <v>2</v>
      </c>
      <c r="L231" s="5" t="s">
        <v>2</v>
      </c>
      <c r="M231" s="5" t="s">
        <v>651</v>
      </c>
      <c r="N231" s="5" t="s">
        <v>2</v>
      </c>
      <c r="O231" s="5" t="s">
        <v>2</v>
      </c>
      <c r="Q231" s="65"/>
      <c r="R231" s="65"/>
      <c r="S231" s="65"/>
      <c r="T231" s="65"/>
      <c r="V231" s="65">
        <f t="shared" ref="V231:V237" si="12">Q231+R231+S231+T231</f>
        <v>0</v>
      </c>
    </row>
    <row r="232" spans="1:22" ht="15" customHeight="1" x14ac:dyDescent="0.25">
      <c r="A232" s="262" t="s">
        <v>1878</v>
      </c>
      <c r="B232" s="97" t="s">
        <v>631</v>
      </c>
      <c r="C232" s="97" t="s">
        <v>681</v>
      </c>
      <c r="D232" s="3" t="s">
        <v>854</v>
      </c>
      <c r="E232" s="4">
        <v>6</v>
      </c>
      <c r="F232" s="3" t="s">
        <v>1</v>
      </c>
      <c r="G232" s="3" t="s">
        <v>645</v>
      </c>
      <c r="H232" s="3" t="s">
        <v>646</v>
      </c>
      <c r="I232" s="3" t="s">
        <v>647</v>
      </c>
      <c r="J232" s="3"/>
      <c r="K232" s="5" t="s">
        <v>2</v>
      </c>
      <c r="L232" s="5" t="s">
        <v>2</v>
      </c>
      <c r="M232" s="5" t="s">
        <v>651</v>
      </c>
      <c r="N232" s="5" t="s">
        <v>2</v>
      </c>
      <c r="O232" s="5" t="s">
        <v>2</v>
      </c>
      <c r="Q232" s="65"/>
      <c r="R232" s="65"/>
      <c r="S232" s="65"/>
      <c r="T232" s="65"/>
      <c r="V232" s="65">
        <f t="shared" si="12"/>
        <v>0</v>
      </c>
    </row>
    <row r="233" spans="1:22" ht="15" customHeight="1" x14ac:dyDescent="0.25">
      <c r="A233" s="262" t="s">
        <v>1879</v>
      </c>
      <c r="B233" s="97" t="s">
        <v>631</v>
      </c>
      <c r="C233" s="97" t="s">
        <v>653</v>
      </c>
      <c r="D233" s="3" t="s">
        <v>806</v>
      </c>
      <c r="E233" s="4">
        <v>6</v>
      </c>
      <c r="F233" s="3" t="s">
        <v>1</v>
      </c>
      <c r="G233" s="3" t="s">
        <v>645</v>
      </c>
      <c r="H233" s="3" t="s">
        <v>646</v>
      </c>
      <c r="I233" s="3" t="s">
        <v>647</v>
      </c>
      <c r="J233" s="3"/>
      <c r="K233" s="5" t="s">
        <v>2</v>
      </c>
      <c r="L233" s="5" t="s">
        <v>2</v>
      </c>
      <c r="M233" s="5" t="s">
        <v>651</v>
      </c>
      <c r="N233" s="5" t="s">
        <v>2</v>
      </c>
      <c r="O233" s="5" t="s">
        <v>2</v>
      </c>
      <c r="Q233" s="65"/>
      <c r="R233" s="65"/>
      <c r="S233" s="65"/>
      <c r="T233" s="65"/>
      <c r="V233" s="65">
        <f t="shared" si="12"/>
        <v>0</v>
      </c>
    </row>
    <row r="234" spans="1:22" ht="15" customHeight="1" x14ac:dyDescent="0.25">
      <c r="A234" s="262" t="s">
        <v>1880</v>
      </c>
      <c r="B234" s="97" t="s">
        <v>631</v>
      </c>
      <c r="C234" s="97" t="s">
        <v>692</v>
      </c>
      <c r="D234" s="3" t="s">
        <v>807</v>
      </c>
      <c r="E234" s="4">
        <v>6</v>
      </c>
      <c r="F234" s="3" t="s">
        <v>1</v>
      </c>
      <c r="G234" s="3" t="s">
        <v>645</v>
      </c>
      <c r="H234" s="3" t="s">
        <v>646</v>
      </c>
      <c r="I234" s="3" t="s">
        <v>647</v>
      </c>
      <c r="J234" s="3"/>
      <c r="K234" s="5" t="s">
        <v>2</v>
      </c>
      <c r="L234" s="5" t="s">
        <v>2</v>
      </c>
      <c r="M234" s="5" t="s">
        <v>651</v>
      </c>
      <c r="N234" s="5" t="s">
        <v>2</v>
      </c>
      <c r="O234" s="5" t="s">
        <v>2</v>
      </c>
      <c r="Q234" s="65"/>
      <c r="R234" s="65"/>
      <c r="S234" s="65"/>
      <c r="T234" s="65"/>
      <c r="V234" s="65">
        <f t="shared" si="12"/>
        <v>0</v>
      </c>
    </row>
    <row r="235" spans="1:22" ht="15" customHeight="1" x14ac:dyDescent="0.25">
      <c r="A235" s="262" t="s">
        <v>1881</v>
      </c>
      <c r="B235" s="97" t="s">
        <v>631</v>
      </c>
      <c r="C235" s="97" t="s">
        <v>693</v>
      </c>
      <c r="D235" s="3" t="s">
        <v>808</v>
      </c>
      <c r="E235" s="4">
        <v>6</v>
      </c>
      <c r="F235" s="3" t="s">
        <v>1</v>
      </c>
      <c r="G235" s="3" t="s">
        <v>645</v>
      </c>
      <c r="H235" s="3" t="s">
        <v>646</v>
      </c>
      <c r="I235" s="3" t="s">
        <v>647</v>
      </c>
      <c r="J235" s="3"/>
      <c r="K235" s="5" t="s">
        <v>2</v>
      </c>
      <c r="L235" s="5" t="s">
        <v>2</v>
      </c>
      <c r="M235" s="5" t="s">
        <v>651</v>
      </c>
      <c r="N235" s="5" t="s">
        <v>2</v>
      </c>
      <c r="O235" s="5" t="s">
        <v>2</v>
      </c>
      <c r="Q235" s="65"/>
      <c r="R235" s="65"/>
      <c r="S235" s="65"/>
      <c r="T235" s="65"/>
      <c r="V235" s="65">
        <f t="shared" si="12"/>
        <v>0</v>
      </c>
    </row>
    <row r="236" spans="1:22" ht="15" customHeight="1" x14ac:dyDescent="0.25">
      <c r="A236" s="262" t="s">
        <v>1882</v>
      </c>
      <c r="B236" s="97" t="s">
        <v>631</v>
      </c>
      <c r="C236" s="97" t="s">
        <v>694</v>
      </c>
      <c r="D236" s="3" t="s">
        <v>831</v>
      </c>
      <c r="E236" s="4">
        <v>6</v>
      </c>
      <c r="F236" s="3" t="s">
        <v>1</v>
      </c>
      <c r="G236" s="3" t="s">
        <v>645</v>
      </c>
      <c r="H236" s="3" t="s">
        <v>646</v>
      </c>
      <c r="I236" s="3" t="s">
        <v>647</v>
      </c>
      <c r="J236" s="3"/>
      <c r="K236" s="5" t="s">
        <v>2</v>
      </c>
      <c r="L236" s="5" t="s">
        <v>2</v>
      </c>
      <c r="M236" s="5" t="s">
        <v>651</v>
      </c>
      <c r="N236" s="5" t="s">
        <v>2</v>
      </c>
      <c r="O236" s="5" t="s">
        <v>2</v>
      </c>
      <c r="Q236" s="65"/>
      <c r="R236" s="65"/>
      <c r="S236" s="65"/>
      <c r="T236" s="65"/>
      <c r="V236" s="65">
        <f t="shared" si="12"/>
        <v>0</v>
      </c>
    </row>
    <row r="237" spans="1:22" ht="15" customHeight="1" x14ac:dyDescent="0.25">
      <c r="A237" s="262" t="s">
        <v>1883</v>
      </c>
      <c r="B237" s="97" t="s">
        <v>631</v>
      </c>
      <c r="C237" s="97" t="s">
        <v>655</v>
      </c>
      <c r="D237" s="3" t="s">
        <v>814</v>
      </c>
      <c r="E237" s="4">
        <v>6</v>
      </c>
      <c r="F237" s="3" t="s">
        <v>1</v>
      </c>
      <c r="G237" s="3" t="s">
        <v>645</v>
      </c>
      <c r="H237" s="3" t="s">
        <v>646</v>
      </c>
      <c r="I237" s="3" t="s">
        <v>647</v>
      </c>
      <c r="J237" s="3"/>
      <c r="K237" s="5" t="s">
        <v>2</v>
      </c>
      <c r="L237" s="5" t="s">
        <v>2</v>
      </c>
      <c r="M237" s="5" t="s">
        <v>651</v>
      </c>
      <c r="N237" s="5" t="s">
        <v>2</v>
      </c>
      <c r="O237" s="5" t="s">
        <v>2</v>
      </c>
      <c r="Q237" s="65"/>
      <c r="R237" s="65"/>
      <c r="S237" s="65"/>
      <c r="T237" s="65"/>
      <c r="V237" s="65">
        <f t="shared" si="12"/>
        <v>0</v>
      </c>
    </row>
    <row r="238" spans="1:22" ht="15" customHeight="1" x14ac:dyDescent="0.25">
      <c r="A238" s="256" t="s">
        <v>2414</v>
      </c>
      <c r="B238" s="302" t="s">
        <v>662</v>
      </c>
      <c r="C238" s="302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Q238" s="126"/>
      <c r="R238" s="126"/>
      <c r="S238" s="126"/>
      <c r="T238" s="126"/>
      <c r="V238" s="126"/>
    </row>
    <row r="239" spans="1:22" ht="15" customHeight="1" x14ac:dyDescent="0.25">
      <c r="A239" s="262" t="s">
        <v>1884</v>
      </c>
      <c r="B239" s="97" t="s">
        <v>663</v>
      </c>
      <c r="C239" s="97" t="s">
        <v>855</v>
      </c>
      <c r="D239" s="3" t="s">
        <v>856</v>
      </c>
      <c r="E239" s="4">
        <v>1</v>
      </c>
      <c r="F239" s="3" t="s">
        <v>658</v>
      </c>
      <c r="G239" s="3" t="s">
        <v>645</v>
      </c>
      <c r="H239" s="3" t="s">
        <v>646</v>
      </c>
      <c r="I239" s="3" t="s">
        <v>666</v>
      </c>
      <c r="J239" s="3"/>
      <c r="K239" s="5" t="s">
        <v>2</v>
      </c>
      <c r="L239" s="5" t="s">
        <v>2</v>
      </c>
      <c r="M239" s="5" t="s">
        <v>651</v>
      </c>
      <c r="N239" s="5" t="s">
        <v>2</v>
      </c>
      <c r="O239" s="5" t="s">
        <v>2</v>
      </c>
      <c r="Q239" s="65"/>
      <c r="R239" s="65"/>
      <c r="S239" s="65"/>
      <c r="T239" s="65"/>
      <c r="V239" s="65">
        <f>Q239+R239+S239+T239</f>
        <v>0</v>
      </c>
    </row>
    <row r="240" spans="1:22" ht="15" customHeight="1" x14ac:dyDescent="0.25">
      <c r="A240" s="262" t="s">
        <v>1885</v>
      </c>
      <c r="B240" s="97" t="s">
        <v>663</v>
      </c>
      <c r="C240" s="97" t="s">
        <v>667</v>
      </c>
      <c r="D240" s="3" t="s">
        <v>668</v>
      </c>
      <c r="E240" s="4">
        <v>1</v>
      </c>
      <c r="F240" s="3" t="s">
        <v>658</v>
      </c>
      <c r="G240" s="3" t="s">
        <v>645</v>
      </c>
      <c r="H240" s="3" t="s">
        <v>646</v>
      </c>
      <c r="I240" s="3" t="s">
        <v>666</v>
      </c>
      <c r="J240" s="3"/>
      <c r="K240" s="5" t="s">
        <v>2</v>
      </c>
      <c r="L240" s="5" t="s">
        <v>2</v>
      </c>
      <c r="M240" s="5" t="s">
        <v>651</v>
      </c>
      <c r="N240" s="5" t="s">
        <v>2</v>
      </c>
      <c r="O240" s="5" t="s">
        <v>2</v>
      </c>
      <c r="Q240" s="65"/>
      <c r="R240" s="65"/>
      <c r="S240" s="65"/>
      <c r="T240" s="65"/>
      <c r="V240" s="65">
        <f>Q240+R240+S240+T240</f>
        <v>0</v>
      </c>
    </row>
    <row r="241" spans="1:22" ht="15" customHeight="1" x14ac:dyDescent="0.25">
      <c r="A241" s="262" t="s">
        <v>1886</v>
      </c>
      <c r="B241" s="97" t="s">
        <v>663</v>
      </c>
      <c r="C241" s="97" t="s">
        <v>706</v>
      </c>
      <c r="D241" s="3" t="s">
        <v>707</v>
      </c>
      <c r="E241" s="4">
        <v>1</v>
      </c>
      <c r="F241" s="3" t="s">
        <v>658</v>
      </c>
      <c r="G241" s="3" t="s">
        <v>645</v>
      </c>
      <c r="H241" s="3" t="s">
        <v>646</v>
      </c>
      <c r="I241" s="3" t="s">
        <v>666</v>
      </c>
      <c r="J241" s="3"/>
      <c r="K241" s="5" t="s">
        <v>2</v>
      </c>
      <c r="L241" s="5" t="s">
        <v>2</v>
      </c>
      <c r="M241" s="5" t="s">
        <v>651</v>
      </c>
      <c r="N241" s="5" t="s">
        <v>2</v>
      </c>
      <c r="O241" s="5" t="s">
        <v>2</v>
      </c>
      <c r="Q241" s="65"/>
      <c r="R241" s="65"/>
      <c r="S241" s="65"/>
      <c r="T241" s="65"/>
      <c r="V241" s="65">
        <f>Q241+R241+S241+T241</f>
        <v>0</v>
      </c>
    </row>
    <row r="242" spans="1:22" ht="15" customHeight="1" x14ac:dyDescent="0.25">
      <c r="A242" s="256" t="s">
        <v>2414</v>
      </c>
      <c r="B242" s="302" t="s">
        <v>671</v>
      </c>
      <c r="C242" s="302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Q242" s="126"/>
      <c r="R242" s="126"/>
      <c r="S242" s="126"/>
      <c r="T242" s="126"/>
      <c r="V242" s="126"/>
    </row>
    <row r="243" spans="1:22" ht="15" customHeight="1" x14ac:dyDescent="0.25">
      <c r="A243" s="262" t="s">
        <v>1887</v>
      </c>
      <c r="B243" s="97" t="s">
        <v>671</v>
      </c>
      <c r="C243" s="97" t="s">
        <v>672</v>
      </c>
      <c r="D243" s="3" t="s">
        <v>806</v>
      </c>
      <c r="E243" s="4">
        <v>3</v>
      </c>
      <c r="F243" s="3" t="s">
        <v>658</v>
      </c>
      <c r="G243" s="3" t="s">
        <v>645</v>
      </c>
      <c r="H243" s="3" t="s">
        <v>646</v>
      </c>
      <c r="I243" s="3" t="s">
        <v>673</v>
      </c>
      <c r="J243" s="3"/>
      <c r="K243" s="5" t="s">
        <v>2</v>
      </c>
      <c r="L243" s="5" t="s">
        <v>2</v>
      </c>
      <c r="M243" s="5" t="s">
        <v>651</v>
      </c>
      <c r="N243" s="5" t="s">
        <v>2</v>
      </c>
      <c r="O243" s="5" t="s">
        <v>2</v>
      </c>
      <c r="Q243" s="65"/>
      <c r="R243" s="65"/>
      <c r="S243" s="65"/>
      <c r="T243" s="65"/>
      <c r="V243" s="65">
        <f>Q243+R243+S243+T243</f>
        <v>0</v>
      </c>
    </row>
    <row r="244" spans="1:22" ht="15" customHeight="1" x14ac:dyDescent="0.25">
      <c r="A244" s="262" t="s">
        <v>1888</v>
      </c>
      <c r="B244" s="97" t="s">
        <v>671</v>
      </c>
      <c r="C244" s="97" t="s">
        <v>720</v>
      </c>
      <c r="D244" s="3" t="s">
        <v>831</v>
      </c>
      <c r="E244" s="4">
        <v>3</v>
      </c>
      <c r="F244" s="3" t="s">
        <v>658</v>
      </c>
      <c r="G244" s="3" t="s">
        <v>645</v>
      </c>
      <c r="H244" s="3" t="s">
        <v>646</v>
      </c>
      <c r="I244" s="3" t="s">
        <v>673</v>
      </c>
      <c r="J244" s="3"/>
      <c r="K244" s="5" t="s">
        <v>2</v>
      </c>
      <c r="L244" s="5" t="s">
        <v>2</v>
      </c>
      <c r="M244" s="5" t="s">
        <v>651</v>
      </c>
      <c r="N244" s="5" t="s">
        <v>2</v>
      </c>
      <c r="O244" s="5" t="s">
        <v>2</v>
      </c>
      <c r="Q244" s="65"/>
      <c r="R244" s="65"/>
      <c r="S244" s="65"/>
      <c r="T244" s="65"/>
      <c r="V244" s="65">
        <f>Q244+R244+S244+T244</f>
        <v>0</v>
      </c>
    </row>
    <row r="245" spans="1:22" s="122" customFormat="1" ht="15" customHeight="1" x14ac:dyDescent="0.25">
      <c r="A245" s="119" t="s">
        <v>2414</v>
      </c>
      <c r="B245" s="119" t="s">
        <v>857</v>
      </c>
      <c r="C245" s="119"/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/>
      <c r="Q245" s="127"/>
      <c r="R245" s="127"/>
      <c r="S245" s="127"/>
      <c r="T245" s="128"/>
      <c r="V245" s="128"/>
    </row>
    <row r="246" spans="1:22" ht="15" customHeight="1" x14ac:dyDescent="0.25">
      <c r="A246" s="256" t="s">
        <v>2414</v>
      </c>
      <c r="B246" s="302" t="s">
        <v>642</v>
      </c>
      <c r="C246" s="302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Q246" s="126"/>
      <c r="R246" s="126"/>
      <c r="S246" s="126"/>
      <c r="T246" s="126"/>
      <c r="V246" s="126"/>
    </row>
    <row r="247" spans="1:22" ht="15" customHeight="1" x14ac:dyDescent="0.25">
      <c r="A247" s="111" t="s">
        <v>1889</v>
      </c>
      <c r="B247" s="111" t="s">
        <v>631</v>
      </c>
      <c r="C247" s="111" t="s">
        <v>766</v>
      </c>
      <c r="D247" s="3" t="s">
        <v>811</v>
      </c>
      <c r="E247" s="4">
        <v>3</v>
      </c>
      <c r="F247" s="3" t="s">
        <v>1</v>
      </c>
      <c r="G247" s="3" t="s">
        <v>759</v>
      </c>
      <c r="H247" s="3" t="s">
        <v>760</v>
      </c>
      <c r="I247" s="3" t="s">
        <v>761</v>
      </c>
      <c r="J247" s="3" t="s">
        <v>762</v>
      </c>
      <c r="K247" s="5" t="s">
        <v>649</v>
      </c>
      <c r="L247" s="5" t="s">
        <v>827</v>
      </c>
      <c r="M247" s="5" t="s">
        <v>651</v>
      </c>
      <c r="N247" s="5" t="s">
        <v>691</v>
      </c>
      <c r="O247" s="5">
        <v>4</v>
      </c>
      <c r="Q247" s="65"/>
      <c r="R247" s="65"/>
      <c r="S247" s="65"/>
      <c r="T247" s="65"/>
      <c r="V247" s="65">
        <f>Q247+R247+S247+T247</f>
        <v>0</v>
      </c>
    </row>
    <row r="248" spans="1:22" ht="15" customHeight="1" x14ac:dyDescent="0.25">
      <c r="A248" s="111" t="s">
        <v>1890</v>
      </c>
      <c r="B248" s="111" t="s">
        <v>631</v>
      </c>
      <c r="C248" s="111" t="s">
        <v>767</v>
      </c>
      <c r="D248" s="3" t="s">
        <v>812</v>
      </c>
      <c r="E248" s="4">
        <v>2</v>
      </c>
      <c r="F248" s="3" t="s">
        <v>1</v>
      </c>
      <c r="G248" s="3" t="s">
        <v>759</v>
      </c>
      <c r="H248" s="3" t="s">
        <v>760</v>
      </c>
      <c r="I248" s="3" t="s">
        <v>761</v>
      </c>
      <c r="J248" s="3" t="s">
        <v>762</v>
      </c>
      <c r="K248" s="5" t="s">
        <v>649</v>
      </c>
      <c r="L248" s="5" t="s">
        <v>827</v>
      </c>
      <c r="M248" s="5" t="s">
        <v>651</v>
      </c>
      <c r="N248" s="5" t="s">
        <v>691</v>
      </c>
      <c r="O248" s="5">
        <v>2</v>
      </c>
      <c r="Q248" s="65"/>
      <c r="R248" s="65"/>
      <c r="S248" s="65"/>
      <c r="T248" s="65"/>
      <c r="V248" s="65">
        <f>Q248+R248+S248+T248</f>
        <v>0</v>
      </c>
    </row>
    <row r="249" spans="1:22" ht="15" customHeight="1" x14ac:dyDescent="0.25">
      <c r="A249" s="111" t="s">
        <v>1891</v>
      </c>
      <c r="B249" s="111" t="s">
        <v>631</v>
      </c>
      <c r="C249" s="111" t="s">
        <v>769</v>
      </c>
      <c r="D249" s="3" t="s">
        <v>814</v>
      </c>
      <c r="E249" s="4">
        <v>20</v>
      </c>
      <c r="F249" s="3" t="s">
        <v>1</v>
      </c>
      <c r="G249" s="3" t="s">
        <v>759</v>
      </c>
      <c r="H249" s="3" t="s">
        <v>760</v>
      </c>
      <c r="I249" s="3" t="s">
        <v>761</v>
      </c>
      <c r="J249" s="3" t="s">
        <v>762</v>
      </c>
      <c r="K249" s="5" t="s">
        <v>649</v>
      </c>
      <c r="L249" s="5" t="s">
        <v>827</v>
      </c>
      <c r="M249" s="5" t="s">
        <v>651</v>
      </c>
      <c r="N249" s="5" t="s">
        <v>691</v>
      </c>
      <c r="O249" s="5">
        <v>10</v>
      </c>
      <c r="Q249" s="65"/>
      <c r="R249" s="65"/>
      <c r="S249" s="65"/>
      <c r="T249" s="65"/>
      <c r="V249" s="65">
        <f>Q249+R249+S249+T249</f>
        <v>0</v>
      </c>
    </row>
    <row r="250" spans="1:22" ht="15" customHeight="1" x14ac:dyDescent="0.25">
      <c r="A250" s="256" t="s">
        <v>2414</v>
      </c>
      <c r="B250" s="302" t="s">
        <v>858</v>
      </c>
      <c r="C250" s="302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Q250" s="126"/>
      <c r="R250" s="126"/>
      <c r="S250" s="126"/>
      <c r="T250" s="126"/>
      <c r="V250" s="126"/>
    </row>
    <row r="251" spans="1:22" ht="15" customHeight="1" x14ac:dyDescent="0.25">
      <c r="A251" s="111" t="s">
        <v>1892</v>
      </c>
      <c r="B251" s="111" t="s">
        <v>84</v>
      </c>
      <c r="C251" s="111" t="s">
        <v>818</v>
      </c>
      <c r="D251" s="3" t="s">
        <v>812</v>
      </c>
      <c r="E251" s="4">
        <v>3</v>
      </c>
      <c r="F251" s="3" t="s">
        <v>658</v>
      </c>
      <c r="G251" s="3" t="s">
        <v>759</v>
      </c>
      <c r="H251" s="3" t="s">
        <v>760</v>
      </c>
      <c r="I251" s="3" t="s">
        <v>659</v>
      </c>
      <c r="J251" s="3" t="s">
        <v>762</v>
      </c>
      <c r="K251" s="5" t="s">
        <v>649</v>
      </c>
      <c r="L251" s="5" t="s">
        <v>827</v>
      </c>
      <c r="M251" s="5" t="s">
        <v>651</v>
      </c>
      <c r="N251" s="5" t="s">
        <v>2</v>
      </c>
      <c r="O251" s="5" t="s">
        <v>2</v>
      </c>
      <c r="Q251" s="65"/>
      <c r="R251" s="65"/>
      <c r="S251" s="65"/>
      <c r="T251" s="65"/>
      <c r="V251" s="65">
        <f>Q251+R251+S251+T251</f>
        <v>0</v>
      </c>
    </row>
    <row r="252" spans="1:22" ht="15" customHeight="1" x14ac:dyDescent="0.25">
      <c r="A252" s="256" t="s">
        <v>2414</v>
      </c>
      <c r="B252" s="302" t="s">
        <v>656</v>
      </c>
      <c r="C252" s="302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Q252" s="126"/>
      <c r="R252" s="126"/>
      <c r="S252" s="126"/>
      <c r="T252" s="126"/>
      <c r="V252" s="126"/>
    </row>
    <row r="253" spans="1:22" ht="15" customHeight="1" x14ac:dyDescent="0.25">
      <c r="A253" s="111" t="s">
        <v>1893</v>
      </c>
      <c r="B253" s="111" t="s">
        <v>84</v>
      </c>
      <c r="C253" s="111" t="s">
        <v>774</v>
      </c>
      <c r="D253" s="3" t="s">
        <v>811</v>
      </c>
      <c r="E253" s="4">
        <v>4</v>
      </c>
      <c r="F253" s="3" t="s">
        <v>658</v>
      </c>
      <c r="G253" s="3" t="s">
        <v>759</v>
      </c>
      <c r="H253" s="3" t="s">
        <v>760</v>
      </c>
      <c r="I253" s="3" t="s">
        <v>659</v>
      </c>
      <c r="J253" s="3" t="s">
        <v>762</v>
      </c>
      <c r="K253" s="5" t="s">
        <v>649</v>
      </c>
      <c r="L253" s="5" t="s">
        <v>827</v>
      </c>
      <c r="M253" s="5" t="s">
        <v>651</v>
      </c>
      <c r="N253" s="5" t="s">
        <v>2</v>
      </c>
      <c r="O253" s="5" t="s">
        <v>2</v>
      </c>
      <c r="Q253" s="65"/>
      <c r="R253" s="65"/>
      <c r="S253" s="65"/>
      <c r="T253" s="65"/>
      <c r="V253" s="65">
        <f>Q253+R253+S253+T253</f>
        <v>0</v>
      </c>
    </row>
    <row r="254" spans="1:22" ht="15" customHeight="1" x14ac:dyDescent="0.25">
      <c r="A254" s="111" t="s">
        <v>1894</v>
      </c>
      <c r="B254" s="111" t="s">
        <v>84</v>
      </c>
      <c r="C254" s="111" t="s">
        <v>775</v>
      </c>
      <c r="D254" s="3" t="s">
        <v>812</v>
      </c>
      <c r="E254" s="4">
        <v>2</v>
      </c>
      <c r="F254" s="3" t="s">
        <v>658</v>
      </c>
      <c r="G254" s="3" t="s">
        <v>759</v>
      </c>
      <c r="H254" s="3" t="s">
        <v>760</v>
      </c>
      <c r="I254" s="3" t="s">
        <v>659</v>
      </c>
      <c r="J254" s="3" t="s">
        <v>762</v>
      </c>
      <c r="K254" s="5" t="s">
        <v>649</v>
      </c>
      <c r="L254" s="5" t="s">
        <v>827</v>
      </c>
      <c r="M254" s="5" t="s">
        <v>651</v>
      </c>
      <c r="N254" s="5" t="s">
        <v>2</v>
      </c>
      <c r="O254" s="5" t="s">
        <v>2</v>
      </c>
      <c r="Q254" s="65"/>
      <c r="R254" s="65"/>
      <c r="S254" s="65"/>
      <c r="T254" s="65"/>
      <c r="V254" s="65">
        <f>Q254+R254+S254+T254</f>
        <v>0</v>
      </c>
    </row>
    <row r="255" spans="1:22" ht="15" customHeight="1" x14ac:dyDescent="0.25">
      <c r="A255" s="111" t="s">
        <v>1895</v>
      </c>
      <c r="B255" s="111" t="s">
        <v>84</v>
      </c>
      <c r="C255" s="111" t="s">
        <v>661</v>
      </c>
      <c r="D255" s="3" t="s">
        <v>814</v>
      </c>
      <c r="E255" s="4">
        <v>20</v>
      </c>
      <c r="F255" s="3" t="s">
        <v>658</v>
      </c>
      <c r="G255" s="3" t="s">
        <v>759</v>
      </c>
      <c r="H255" s="3" t="s">
        <v>760</v>
      </c>
      <c r="I255" s="3" t="s">
        <v>659</v>
      </c>
      <c r="J255" s="3" t="s">
        <v>762</v>
      </c>
      <c r="K255" s="5" t="s">
        <v>649</v>
      </c>
      <c r="L255" s="5" t="s">
        <v>827</v>
      </c>
      <c r="M255" s="5" t="s">
        <v>651</v>
      </c>
      <c r="N255" s="5" t="s">
        <v>2</v>
      </c>
      <c r="O255" s="5" t="s">
        <v>2</v>
      </c>
      <c r="Q255" s="65"/>
      <c r="R255" s="65"/>
      <c r="S255" s="65"/>
      <c r="T255" s="65"/>
      <c r="V255" s="65">
        <f>Q255+R255+S255+T255</f>
        <v>0</v>
      </c>
    </row>
    <row r="256" spans="1:22" ht="15" customHeight="1" x14ac:dyDescent="0.25">
      <c r="A256" s="256" t="s">
        <v>2414</v>
      </c>
      <c r="B256" s="302" t="s">
        <v>674</v>
      </c>
      <c r="C256" s="302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Q256" s="126"/>
      <c r="R256" s="126"/>
      <c r="S256" s="126"/>
      <c r="T256" s="126"/>
      <c r="V256" s="126"/>
    </row>
    <row r="257" spans="1:22" ht="15" customHeight="1" x14ac:dyDescent="0.25">
      <c r="A257" s="111" t="s">
        <v>1896</v>
      </c>
      <c r="B257" s="111" t="s">
        <v>675</v>
      </c>
      <c r="C257" s="111" t="s">
        <v>859</v>
      </c>
      <c r="D257" s="3" t="s">
        <v>812</v>
      </c>
      <c r="E257" s="4">
        <v>2</v>
      </c>
      <c r="F257" s="3" t="s">
        <v>658</v>
      </c>
      <c r="G257" s="3" t="s">
        <v>759</v>
      </c>
      <c r="H257" s="3" t="s">
        <v>760</v>
      </c>
      <c r="I257" s="3" t="s">
        <v>677</v>
      </c>
      <c r="J257" s="3" t="s">
        <v>762</v>
      </c>
      <c r="K257" s="5" t="s">
        <v>649</v>
      </c>
      <c r="L257" s="5" t="s">
        <v>827</v>
      </c>
      <c r="M257" s="5" t="s">
        <v>651</v>
      </c>
      <c r="N257" s="5" t="s">
        <v>2</v>
      </c>
      <c r="O257" s="5" t="s">
        <v>2</v>
      </c>
      <c r="Q257" s="65"/>
      <c r="R257" s="65"/>
      <c r="S257" s="65"/>
      <c r="T257" s="65"/>
      <c r="V257" s="65">
        <f>Q257+R257+S257+T257</f>
        <v>0</v>
      </c>
    </row>
    <row r="258" spans="1:22" ht="15" customHeight="1" x14ac:dyDescent="0.25">
      <c r="A258" s="111" t="s">
        <v>1897</v>
      </c>
      <c r="B258" s="111" t="s">
        <v>675</v>
      </c>
      <c r="C258" s="111" t="s">
        <v>795</v>
      </c>
      <c r="D258" s="3" t="s">
        <v>814</v>
      </c>
      <c r="E258" s="4">
        <v>3</v>
      </c>
      <c r="F258" s="3" t="s">
        <v>658</v>
      </c>
      <c r="G258" s="3" t="s">
        <v>759</v>
      </c>
      <c r="H258" s="3" t="s">
        <v>760</v>
      </c>
      <c r="I258" s="3" t="s">
        <v>677</v>
      </c>
      <c r="J258" s="3" t="s">
        <v>762</v>
      </c>
      <c r="K258" s="5" t="s">
        <v>649</v>
      </c>
      <c r="L258" s="5" t="s">
        <v>827</v>
      </c>
      <c r="M258" s="5" t="s">
        <v>651</v>
      </c>
      <c r="N258" s="5" t="s">
        <v>2</v>
      </c>
      <c r="O258" s="5" t="s">
        <v>2</v>
      </c>
      <c r="Q258" s="65"/>
      <c r="R258" s="65"/>
      <c r="S258" s="65"/>
      <c r="T258" s="65"/>
      <c r="V258" s="65">
        <f>Q258+R258+S258+T258</f>
        <v>0</v>
      </c>
    </row>
    <row r="259" spans="1:22" s="122" customFormat="1" ht="15" customHeight="1" x14ac:dyDescent="0.25">
      <c r="A259" s="119" t="s">
        <v>2414</v>
      </c>
      <c r="B259" s="119" t="s">
        <v>824</v>
      </c>
      <c r="C259" s="119"/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/>
      <c r="Q259" s="127"/>
      <c r="R259" s="127"/>
      <c r="S259" s="127"/>
      <c r="T259" s="128"/>
      <c r="V259" s="128"/>
    </row>
    <row r="260" spans="1:22" ht="15" customHeight="1" x14ac:dyDescent="0.25">
      <c r="A260" s="256" t="s">
        <v>2414</v>
      </c>
      <c r="B260" s="302" t="s">
        <v>642</v>
      </c>
      <c r="C260" s="302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Q260" s="126"/>
      <c r="R260" s="126"/>
      <c r="S260" s="126"/>
      <c r="T260" s="126"/>
      <c r="V260" s="126"/>
    </row>
    <row r="261" spans="1:22" ht="15" customHeight="1" x14ac:dyDescent="0.25">
      <c r="A261" s="111" t="s">
        <v>1898</v>
      </c>
      <c r="B261" s="111" t="s">
        <v>631</v>
      </c>
      <c r="C261" s="111" t="s">
        <v>644</v>
      </c>
      <c r="D261" s="3" t="s">
        <v>828</v>
      </c>
      <c r="E261" s="4">
        <v>1</v>
      </c>
      <c r="F261" s="3" t="s">
        <v>1</v>
      </c>
      <c r="G261" s="3" t="s">
        <v>645</v>
      </c>
      <c r="H261" s="3" t="s">
        <v>646</v>
      </c>
      <c r="I261" s="3" t="s">
        <v>647</v>
      </c>
      <c r="J261" s="3" t="s">
        <v>648</v>
      </c>
      <c r="K261" s="5" t="s">
        <v>649</v>
      </c>
      <c r="L261" s="5" t="s">
        <v>827</v>
      </c>
      <c r="M261" s="5" t="s">
        <v>651</v>
      </c>
      <c r="N261" s="5" t="s">
        <v>652</v>
      </c>
      <c r="O261" s="5" t="s">
        <v>2</v>
      </c>
      <c r="Q261" s="65"/>
      <c r="R261" s="65"/>
      <c r="S261" s="65"/>
      <c r="T261" s="65"/>
      <c r="V261" s="65">
        <f>Q261+R261+S261+T261</f>
        <v>0</v>
      </c>
    </row>
    <row r="262" spans="1:22" ht="15" customHeight="1" x14ac:dyDescent="0.25">
      <c r="A262" s="111" t="s">
        <v>1899</v>
      </c>
      <c r="B262" s="111" t="s">
        <v>631</v>
      </c>
      <c r="C262" s="111" t="s">
        <v>653</v>
      </c>
      <c r="D262" s="3" t="s">
        <v>806</v>
      </c>
      <c r="E262" s="4">
        <v>12</v>
      </c>
      <c r="F262" s="3" t="s">
        <v>1</v>
      </c>
      <c r="G262" s="3" t="s">
        <v>645</v>
      </c>
      <c r="H262" s="3" t="s">
        <v>646</v>
      </c>
      <c r="I262" s="3" t="s">
        <v>647</v>
      </c>
      <c r="J262" s="3" t="s">
        <v>648</v>
      </c>
      <c r="K262" s="5" t="s">
        <v>649</v>
      </c>
      <c r="L262" s="5" t="s">
        <v>827</v>
      </c>
      <c r="M262" s="5" t="s">
        <v>651</v>
      </c>
      <c r="N262" s="5" t="s">
        <v>652</v>
      </c>
      <c r="O262" s="5">
        <v>12</v>
      </c>
      <c r="Q262" s="65"/>
      <c r="R262" s="65"/>
      <c r="S262" s="65"/>
      <c r="T262" s="65"/>
      <c r="V262" s="65">
        <f>Q262+R262+S262+T262</f>
        <v>0</v>
      </c>
    </row>
    <row r="263" spans="1:22" ht="15" customHeight="1" x14ac:dyDescent="0.25">
      <c r="A263" s="111" t="s">
        <v>1900</v>
      </c>
      <c r="B263" s="111" t="s">
        <v>631</v>
      </c>
      <c r="C263" s="111" t="s">
        <v>655</v>
      </c>
      <c r="D263" s="3" t="s">
        <v>814</v>
      </c>
      <c r="E263" s="4">
        <v>1</v>
      </c>
      <c r="F263" s="3" t="s">
        <v>1</v>
      </c>
      <c r="G263" s="3" t="s">
        <v>645</v>
      </c>
      <c r="H263" s="3" t="s">
        <v>646</v>
      </c>
      <c r="I263" s="3" t="s">
        <v>647</v>
      </c>
      <c r="J263" s="3" t="s">
        <v>648</v>
      </c>
      <c r="K263" s="5" t="s">
        <v>649</v>
      </c>
      <c r="L263" s="5" t="s">
        <v>827</v>
      </c>
      <c r="M263" s="5" t="s">
        <v>651</v>
      </c>
      <c r="N263" s="5" t="s">
        <v>652</v>
      </c>
      <c r="O263" s="5" t="s">
        <v>2</v>
      </c>
      <c r="Q263" s="65"/>
      <c r="R263" s="65"/>
      <c r="S263" s="65"/>
      <c r="T263" s="65"/>
      <c r="V263" s="65">
        <f>Q263+R263+S263+T263</f>
        <v>0</v>
      </c>
    </row>
    <row r="264" spans="1:22" ht="15" customHeight="1" x14ac:dyDescent="0.25">
      <c r="A264" s="256" t="s">
        <v>2414</v>
      </c>
      <c r="B264" s="302" t="s">
        <v>656</v>
      </c>
      <c r="C264" s="302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Q264" s="126"/>
      <c r="R264" s="126"/>
      <c r="S264" s="126"/>
      <c r="T264" s="126"/>
      <c r="V264" s="126"/>
    </row>
    <row r="265" spans="1:22" ht="15" customHeight="1" x14ac:dyDescent="0.25">
      <c r="A265" s="111" t="s">
        <v>1901</v>
      </c>
      <c r="B265" s="111" t="s">
        <v>84</v>
      </c>
      <c r="C265" s="111" t="s">
        <v>657</v>
      </c>
      <c r="D265" s="3" t="s">
        <v>806</v>
      </c>
      <c r="E265" s="4">
        <v>3</v>
      </c>
      <c r="F265" s="3" t="s">
        <v>658</v>
      </c>
      <c r="G265" s="3" t="s">
        <v>645</v>
      </c>
      <c r="H265" s="3" t="s">
        <v>646</v>
      </c>
      <c r="I265" s="3" t="s">
        <v>659</v>
      </c>
      <c r="J265" s="3" t="s">
        <v>648</v>
      </c>
      <c r="K265" s="5" t="s">
        <v>649</v>
      </c>
      <c r="L265" s="5" t="s">
        <v>827</v>
      </c>
      <c r="M265" s="5" t="s">
        <v>651</v>
      </c>
      <c r="N265" s="5"/>
      <c r="O265" s="5" t="s">
        <v>2</v>
      </c>
      <c r="Q265" s="65"/>
      <c r="R265" s="65"/>
      <c r="S265" s="65"/>
      <c r="T265" s="65"/>
      <c r="V265" s="65">
        <f>Q265+R265+S265+T265</f>
        <v>0</v>
      </c>
    </row>
    <row r="266" spans="1:22" ht="15" customHeight="1" x14ac:dyDescent="0.25">
      <c r="A266" s="111" t="s">
        <v>1902</v>
      </c>
      <c r="B266" s="111" t="s">
        <v>84</v>
      </c>
      <c r="C266" s="111" t="s">
        <v>657</v>
      </c>
      <c r="D266" s="3" t="s">
        <v>806</v>
      </c>
      <c r="E266" s="4">
        <v>2</v>
      </c>
      <c r="F266" s="3" t="s">
        <v>658</v>
      </c>
      <c r="G266" s="3" t="s">
        <v>645</v>
      </c>
      <c r="H266" s="3" t="s">
        <v>646</v>
      </c>
      <c r="I266" s="3" t="s">
        <v>659</v>
      </c>
      <c r="J266" s="3" t="s">
        <v>648</v>
      </c>
      <c r="K266" s="5" t="s">
        <v>649</v>
      </c>
      <c r="L266" s="5" t="s">
        <v>827</v>
      </c>
      <c r="M266" s="5" t="s">
        <v>651</v>
      </c>
      <c r="N266" s="5"/>
      <c r="O266" s="5" t="s">
        <v>2</v>
      </c>
      <c r="Q266" s="65"/>
      <c r="R266" s="65"/>
      <c r="S266" s="65"/>
      <c r="T266" s="65"/>
      <c r="V266" s="65">
        <f>Q266+R266+S266+T266</f>
        <v>0</v>
      </c>
    </row>
    <row r="267" spans="1:22" ht="15" customHeight="1" x14ac:dyDescent="0.25">
      <c r="A267" s="111" t="s">
        <v>1903</v>
      </c>
      <c r="B267" s="111" t="s">
        <v>84</v>
      </c>
      <c r="C267" s="111" t="s">
        <v>661</v>
      </c>
      <c r="D267" s="3" t="s">
        <v>814</v>
      </c>
      <c r="E267" s="4">
        <v>2</v>
      </c>
      <c r="F267" s="3" t="s">
        <v>658</v>
      </c>
      <c r="G267" s="3" t="s">
        <v>645</v>
      </c>
      <c r="H267" s="3" t="s">
        <v>646</v>
      </c>
      <c r="I267" s="3" t="s">
        <v>659</v>
      </c>
      <c r="J267" s="3" t="s">
        <v>648</v>
      </c>
      <c r="K267" s="5" t="s">
        <v>649</v>
      </c>
      <c r="L267" s="5" t="s">
        <v>827</v>
      </c>
      <c r="M267" s="5" t="s">
        <v>651</v>
      </c>
      <c r="N267" s="5"/>
      <c r="O267" s="5" t="s">
        <v>2</v>
      </c>
      <c r="Q267" s="65"/>
      <c r="R267" s="65"/>
      <c r="S267" s="65"/>
      <c r="T267" s="65"/>
      <c r="V267" s="65">
        <f>Q267+R267+S267+T267</f>
        <v>0</v>
      </c>
    </row>
    <row r="268" spans="1:22" ht="15" customHeight="1" x14ac:dyDescent="0.25">
      <c r="A268" s="256" t="s">
        <v>2414</v>
      </c>
      <c r="B268" s="302" t="s">
        <v>662</v>
      </c>
      <c r="C268" s="302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Q268" s="126"/>
      <c r="R268" s="126"/>
      <c r="S268" s="126"/>
      <c r="T268" s="126"/>
      <c r="V268" s="126"/>
    </row>
    <row r="269" spans="1:22" ht="15" customHeight="1" x14ac:dyDescent="0.25">
      <c r="A269" s="111" t="s">
        <v>1904</v>
      </c>
      <c r="B269" s="111" t="s">
        <v>663</v>
      </c>
      <c r="C269" s="111" t="s">
        <v>860</v>
      </c>
      <c r="D269" s="3" t="s">
        <v>861</v>
      </c>
      <c r="E269" s="4">
        <v>2</v>
      </c>
      <c r="F269" s="3" t="s">
        <v>658</v>
      </c>
      <c r="G269" s="3" t="s">
        <v>645</v>
      </c>
      <c r="H269" s="3" t="s">
        <v>646</v>
      </c>
      <c r="I269" s="3" t="s">
        <v>666</v>
      </c>
      <c r="J269" s="3" t="s">
        <v>648</v>
      </c>
      <c r="K269" s="5" t="s">
        <v>649</v>
      </c>
      <c r="L269" s="5" t="s">
        <v>827</v>
      </c>
      <c r="M269" s="5" t="s">
        <v>651</v>
      </c>
      <c r="N269" s="5"/>
      <c r="O269" s="5" t="s">
        <v>2</v>
      </c>
      <c r="Q269" s="65"/>
      <c r="R269" s="65"/>
      <c r="S269" s="65"/>
      <c r="T269" s="65"/>
      <c r="V269" s="65">
        <f>Q269+R269+S269+T269</f>
        <v>0</v>
      </c>
    </row>
    <row r="270" spans="1:22" ht="15" customHeight="1" x14ac:dyDescent="0.25">
      <c r="A270" s="256" t="s">
        <v>2414</v>
      </c>
      <c r="B270" s="302" t="s">
        <v>671</v>
      </c>
      <c r="C270" s="302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Q270" s="126"/>
      <c r="R270" s="126"/>
      <c r="S270" s="126"/>
      <c r="T270" s="126"/>
      <c r="V270" s="126"/>
    </row>
    <row r="271" spans="1:22" ht="15" customHeight="1" x14ac:dyDescent="0.25">
      <c r="A271" s="111" t="s">
        <v>1905</v>
      </c>
      <c r="B271" s="111" t="s">
        <v>671</v>
      </c>
      <c r="C271" s="111" t="s">
        <v>688</v>
      </c>
      <c r="D271" s="3" t="s">
        <v>828</v>
      </c>
      <c r="E271" s="4">
        <v>1</v>
      </c>
      <c r="F271" s="3" t="s">
        <v>658</v>
      </c>
      <c r="G271" s="3" t="s">
        <v>645</v>
      </c>
      <c r="H271" s="3" t="s">
        <v>646</v>
      </c>
      <c r="I271" s="3" t="s">
        <v>673</v>
      </c>
      <c r="J271" s="3" t="s">
        <v>648</v>
      </c>
      <c r="K271" s="5" t="s">
        <v>649</v>
      </c>
      <c r="L271" s="5" t="s">
        <v>827</v>
      </c>
      <c r="M271" s="5" t="s">
        <v>651</v>
      </c>
      <c r="N271" s="5"/>
      <c r="O271" s="5" t="s">
        <v>2</v>
      </c>
      <c r="Q271" s="65"/>
      <c r="R271" s="65"/>
      <c r="S271" s="65"/>
      <c r="T271" s="65"/>
      <c r="V271" s="65">
        <f>Q271+R271+S271+T271</f>
        <v>0</v>
      </c>
    </row>
    <row r="272" spans="1:22" ht="15" customHeight="1" x14ac:dyDescent="0.25">
      <c r="A272" s="256" t="s">
        <v>2414</v>
      </c>
      <c r="B272" s="302" t="s">
        <v>674</v>
      </c>
      <c r="C272" s="302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Q272" s="126"/>
      <c r="R272" s="126"/>
      <c r="S272" s="126"/>
      <c r="T272" s="126"/>
      <c r="V272" s="126"/>
    </row>
    <row r="273" spans="1:22" ht="15" customHeight="1" x14ac:dyDescent="0.25">
      <c r="A273" s="111" t="s">
        <v>1906</v>
      </c>
      <c r="B273" s="111" t="s">
        <v>675</v>
      </c>
      <c r="C273" s="111" t="s">
        <v>795</v>
      </c>
      <c r="D273" s="3" t="s">
        <v>814</v>
      </c>
      <c r="E273" s="4">
        <v>1</v>
      </c>
      <c r="F273" s="3" t="s">
        <v>658</v>
      </c>
      <c r="G273" s="3" t="s">
        <v>645</v>
      </c>
      <c r="H273" s="3" t="s">
        <v>646</v>
      </c>
      <c r="I273" s="3" t="s">
        <v>677</v>
      </c>
      <c r="J273" s="3" t="s">
        <v>648</v>
      </c>
      <c r="K273" s="5" t="s">
        <v>738</v>
      </c>
      <c r="L273" s="5" t="s">
        <v>827</v>
      </c>
      <c r="M273" s="5" t="s">
        <v>651</v>
      </c>
      <c r="N273" s="5" t="s">
        <v>2</v>
      </c>
      <c r="O273" s="5" t="s">
        <v>2</v>
      </c>
      <c r="Q273" s="65"/>
      <c r="R273" s="65"/>
      <c r="S273" s="65"/>
      <c r="T273" s="65"/>
      <c r="V273" s="65">
        <f>Q273+R273+S273+T273</f>
        <v>0</v>
      </c>
    </row>
    <row r="274" spans="1:22" s="122" customFormat="1" ht="15" customHeight="1" x14ac:dyDescent="0.25">
      <c r="A274" s="119" t="s">
        <v>2414</v>
      </c>
      <c r="B274" s="119" t="s">
        <v>862</v>
      </c>
      <c r="C274" s="119"/>
      <c r="D274" s="120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/>
      <c r="Q274" s="127"/>
      <c r="R274" s="127"/>
      <c r="S274" s="127"/>
      <c r="T274" s="128"/>
      <c r="V274" s="128"/>
    </row>
    <row r="275" spans="1:22" ht="15" customHeight="1" x14ac:dyDescent="0.25">
      <c r="A275" s="261" t="s">
        <v>2414</v>
      </c>
      <c r="B275" s="300" t="s">
        <v>642</v>
      </c>
      <c r="C275" s="300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Q275" s="132"/>
      <c r="R275" s="132"/>
      <c r="S275" s="132"/>
      <c r="T275" s="132"/>
      <c r="V275" s="132"/>
    </row>
    <row r="276" spans="1:22" ht="15" customHeight="1" x14ac:dyDescent="0.25">
      <c r="A276" s="111" t="s">
        <v>1907</v>
      </c>
      <c r="B276" s="111" t="s">
        <v>631</v>
      </c>
      <c r="C276" s="111" t="s">
        <v>654</v>
      </c>
      <c r="D276" s="3" t="s">
        <v>810</v>
      </c>
      <c r="E276" s="4">
        <v>39</v>
      </c>
      <c r="F276" s="3" t="s">
        <v>1</v>
      </c>
      <c r="G276" s="3" t="s">
        <v>645</v>
      </c>
      <c r="H276" s="3" t="s">
        <v>646</v>
      </c>
      <c r="I276" s="3" t="s">
        <v>647</v>
      </c>
      <c r="J276" s="3" t="s">
        <v>648</v>
      </c>
      <c r="K276" s="5" t="s">
        <v>738</v>
      </c>
      <c r="L276" s="5" t="s">
        <v>2</v>
      </c>
      <c r="M276" s="5" t="s">
        <v>651</v>
      </c>
      <c r="N276" s="5" t="s">
        <v>691</v>
      </c>
      <c r="O276" s="5">
        <v>20</v>
      </c>
      <c r="Q276" s="65"/>
      <c r="R276" s="65"/>
      <c r="S276" s="65"/>
      <c r="T276" s="65"/>
      <c r="V276" s="65">
        <f>Q276+R276+S276+T276</f>
        <v>0</v>
      </c>
    </row>
    <row r="277" spans="1:22" ht="15" customHeight="1" x14ac:dyDescent="0.25">
      <c r="A277" s="111" t="s">
        <v>1908</v>
      </c>
      <c r="B277" s="111" t="s">
        <v>631</v>
      </c>
      <c r="C277" s="111" t="s">
        <v>739</v>
      </c>
      <c r="D277" s="3" t="s">
        <v>845</v>
      </c>
      <c r="E277" s="4">
        <v>1</v>
      </c>
      <c r="F277" s="3" t="s">
        <v>1</v>
      </c>
      <c r="G277" s="3" t="s">
        <v>645</v>
      </c>
      <c r="H277" s="3" t="s">
        <v>646</v>
      </c>
      <c r="I277" s="3" t="s">
        <v>647</v>
      </c>
      <c r="J277" s="3" t="s">
        <v>648</v>
      </c>
      <c r="K277" s="5" t="s">
        <v>738</v>
      </c>
      <c r="L277" s="5" t="s">
        <v>2</v>
      </c>
      <c r="M277" s="5" t="s">
        <v>651</v>
      </c>
      <c r="N277" s="5" t="s">
        <v>691</v>
      </c>
      <c r="O277" s="5" t="s">
        <v>2</v>
      </c>
      <c r="Q277" s="65"/>
      <c r="R277" s="65"/>
      <c r="S277" s="65"/>
      <c r="T277" s="65"/>
      <c r="V277" s="65">
        <f>Q277+R277+S277+T277</f>
        <v>0</v>
      </c>
    </row>
    <row r="278" spans="1:22" ht="15" customHeight="1" x14ac:dyDescent="0.25">
      <c r="A278" s="111" t="s">
        <v>1909</v>
      </c>
      <c r="B278" s="111" t="s">
        <v>631</v>
      </c>
      <c r="C278" s="134" t="s">
        <v>655</v>
      </c>
      <c r="D278" s="3" t="s">
        <v>814</v>
      </c>
      <c r="E278" s="4">
        <v>1</v>
      </c>
      <c r="F278" s="3" t="s">
        <v>1</v>
      </c>
      <c r="G278" s="3" t="s">
        <v>645</v>
      </c>
      <c r="H278" s="3" t="s">
        <v>646</v>
      </c>
      <c r="I278" s="3" t="s">
        <v>647</v>
      </c>
      <c r="J278" s="3" t="s">
        <v>648</v>
      </c>
      <c r="K278" s="5" t="s">
        <v>738</v>
      </c>
      <c r="L278" s="5" t="s">
        <v>2</v>
      </c>
      <c r="M278" s="5" t="s">
        <v>651</v>
      </c>
      <c r="N278" s="5" t="s">
        <v>691</v>
      </c>
      <c r="O278" s="5" t="s">
        <v>2</v>
      </c>
      <c r="Q278" s="65"/>
      <c r="R278" s="65"/>
      <c r="S278" s="65"/>
      <c r="T278" s="65"/>
      <c r="V278" s="65">
        <f>Q278+R278+S278+T278</f>
        <v>0</v>
      </c>
    </row>
    <row r="279" spans="1:22" ht="15" customHeight="1" x14ac:dyDescent="0.25">
      <c r="A279" s="261" t="s">
        <v>2414</v>
      </c>
      <c r="B279" s="300" t="s">
        <v>656</v>
      </c>
      <c r="C279" s="300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Q279" s="132"/>
      <c r="R279" s="132"/>
      <c r="S279" s="132"/>
      <c r="T279" s="132"/>
      <c r="V279" s="132"/>
    </row>
    <row r="280" spans="1:22" ht="15" customHeight="1" x14ac:dyDescent="0.25">
      <c r="A280" s="111" t="s">
        <v>1910</v>
      </c>
      <c r="B280" s="111" t="s">
        <v>84</v>
      </c>
      <c r="C280" s="111" t="s">
        <v>660</v>
      </c>
      <c r="D280" s="3" t="s">
        <v>810</v>
      </c>
      <c r="E280" s="4">
        <v>11</v>
      </c>
      <c r="F280" s="3" t="s">
        <v>658</v>
      </c>
      <c r="G280" s="3" t="s">
        <v>645</v>
      </c>
      <c r="H280" s="3" t="s">
        <v>646</v>
      </c>
      <c r="I280" s="3" t="s">
        <v>659</v>
      </c>
      <c r="J280" s="3" t="s">
        <v>648</v>
      </c>
      <c r="K280" s="5" t="s">
        <v>738</v>
      </c>
      <c r="L280" s="5" t="s">
        <v>2</v>
      </c>
      <c r="M280" s="5" t="s">
        <v>651</v>
      </c>
      <c r="N280" s="5" t="s">
        <v>2</v>
      </c>
      <c r="O280" s="5" t="s">
        <v>2</v>
      </c>
      <c r="Q280" s="65"/>
      <c r="R280" s="65"/>
      <c r="S280" s="65"/>
      <c r="T280" s="65"/>
      <c r="V280" s="65">
        <f>Q280+R280+S280+T280</f>
        <v>0</v>
      </c>
    </row>
    <row r="281" spans="1:22" ht="15" customHeight="1" x14ac:dyDescent="0.25">
      <c r="A281" s="111" t="s">
        <v>1911</v>
      </c>
      <c r="B281" s="111" t="s">
        <v>84</v>
      </c>
      <c r="C281" s="111" t="s">
        <v>740</v>
      </c>
      <c r="D281" s="3" t="s">
        <v>845</v>
      </c>
      <c r="E281" s="4">
        <v>3</v>
      </c>
      <c r="F281" s="3" t="s">
        <v>658</v>
      </c>
      <c r="G281" s="3" t="s">
        <v>645</v>
      </c>
      <c r="H281" s="3" t="s">
        <v>646</v>
      </c>
      <c r="I281" s="3" t="s">
        <v>659</v>
      </c>
      <c r="J281" s="3" t="s">
        <v>648</v>
      </c>
      <c r="K281" s="5" t="s">
        <v>738</v>
      </c>
      <c r="L281" s="5" t="s">
        <v>2</v>
      </c>
      <c r="M281" s="5" t="s">
        <v>651</v>
      </c>
      <c r="N281" s="5" t="s">
        <v>2</v>
      </c>
      <c r="O281" s="5" t="s">
        <v>2</v>
      </c>
      <c r="Q281" s="65"/>
      <c r="R281" s="65"/>
      <c r="S281" s="65"/>
      <c r="T281" s="65"/>
      <c r="V281" s="65">
        <f>Q281+R281+S281+T281</f>
        <v>0</v>
      </c>
    </row>
    <row r="282" spans="1:22" s="122" customFormat="1" ht="15" customHeight="1" x14ac:dyDescent="0.25">
      <c r="A282" s="119" t="s">
        <v>2414</v>
      </c>
      <c r="B282" s="119" t="s">
        <v>835</v>
      </c>
      <c r="C282" s="119"/>
      <c r="D282" s="120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/>
      <c r="Q282" s="127"/>
      <c r="R282" s="127"/>
      <c r="S282" s="127"/>
      <c r="T282" s="128"/>
      <c r="V282" s="128"/>
    </row>
    <row r="283" spans="1:22" ht="15" customHeight="1" x14ac:dyDescent="0.25">
      <c r="A283" s="256" t="s">
        <v>2414</v>
      </c>
      <c r="B283" s="302" t="s">
        <v>642</v>
      </c>
      <c r="C283" s="302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Q283" s="126"/>
      <c r="R283" s="126"/>
      <c r="S283" s="126"/>
      <c r="T283" s="126"/>
      <c r="V283" s="126"/>
    </row>
    <row r="284" spans="1:22" ht="15" customHeight="1" x14ac:dyDescent="0.25">
      <c r="A284" s="111" t="s">
        <v>1912</v>
      </c>
      <c r="B284" s="111" t="s">
        <v>631</v>
      </c>
      <c r="C284" s="134" t="s">
        <v>696</v>
      </c>
      <c r="D284" s="3" t="s">
        <v>812</v>
      </c>
      <c r="E284" s="4">
        <v>13</v>
      </c>
      <c r="F284" s="3" t="s">
        <v>1</v>
      </c>
      <c r="G284" s="3" t="s">
        <v>645</v>
      </c>
      <c r="H284" s="3" t="s">
        <v>646</v>
      </c>
      <c r="I284" s="3" t="s">
        <v>647</v>
      </c>
      <c r="J284" s="3" t="s">
        <v>648</v>
      </c>
      <c r="K284" s="5" t="s">
        <v>738</v>
      </c>
      <c r="L284" s="5"/>
      <c r="M284" s="5" t="s">
        <v>651</v>
      </c>
      <c r="N284" s="5" t="s">
        <v>691</v>
      </c>
      <c r="O284" s="5">
        <v>7</v>
      </c>
      <c r="Q284" s="65"/>
      <c r="R284" s="65"/>
      <c r="S284" s="65"/>
      <c r="T284" s="65"/>
      <c r="V284" s="65">
        <f>Q284+R284+S284+T284</f>
        <v>0</v>
      </c>
    </row>
    <row r="285" spans="1:22" ht="15" customHeight="1" x14ac:dyDescent="0.25">
      <c r="A285" s="261" t="s">
        <v>2414</v>
      </c>
      <c r="B285" s="300" t="s">
        <v>656</v>
      </c>
      <c r="C285" s="300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Q285" s="132"/>
      <c r="R285" s="132"/>
      <c r="S285" s="132"/>
      <c r="T285" s="132"/>
      <c r="V285" s="132"/>
    </row>
    <row r="286" spans="1:22" ht="15" customHeight="1" x14ac:dyDescent="0.25">
      <c r="A286" s="111" t="s">
        <v>1913</v>
      </c>
      <c r="B286" s="111" t="s">
        <v>84</v>
      </c>
      <c r="C286" s="111" t="s">
        <v>702</v>
      </c>
      <c r="D286" s="3" t="s">
        <v>812</v>
      </c>
      <c r="E286" s="4">
        <v>10</v>
      </c>
      <c r="F286" s="3" t="s">
        <v>658</v>
      </c>
      <c r="G286" s="3" t="s">
        <v>645</v>
      </c>
      <c r="H286" s="3" t="s">
        <v>646</v>
      </c>
      <c r="I286" s="3" t="s">
        <v>659</v>
      </c>
      <c r="J286" s="3" t="s">
        <v>648</v>
      </c>
      <c r="K286" s="5" t="s">
        <v>738</v>
      </c>
      <c r="L286" s="5"/>
      <c r="M286" s="5" t="s">
        <v>651</v>
      </c>
      <c r="N286" s="5" t="s">
        <v>2</v>
      </c>
      <c r="O286" s="5" t="s">
        <v>2</v>
      </c>
      <c r="Q286" s="65"/>
      <c r="R286" s="65"/>
      <c r="S286" s="65"/>
      <c r="T286" s="65"/>
      <c r="V286" s="65">
        <f>Q286+R286+S286+T286</f>
        <v>0</v>
      </c>
    </row>
    <row r="287" spans="1:22" ht="15" customHeight="1" x14ac:dyDescent="0.25">
      <c r="A287" s="256" t="s">
        <v>2414</v>
      </c>
      <c r="B287" s="302" t="s">
        <v>662</v>
      </c>
      <c r="C287" s="302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Q287" s="126"/>
      <c r="R287" s="126"/>
      <c r="S287" s="126"/>
      <c r="T287" s="126"/>
      <c r="V287" s="126"/>
    </row>
    <row r="288" spans="1:22" ht="15" customHeight="1" x14ac:dyDescent="0.25">
      <c r="A288" s="111" t="s">
        <v>1914</v>
      </c>
      <c r="B288" s="111" t="s">
        <v>663</v>
      </c>
      <c r="C288" s="111" t="s">
        <v>863</v>
      </c>
      <c r="D288" s="3" t="s">
        <v>711</v>
      </c>
      <c r="E288" s="4">
        <v>2</v>
      </c>
      <c r="F288" s="3" t="s">
        <v>658</v>
      </c>
      <c r="G288" s="3" t="s">
        <v>645</v>
      </c>
      <c r="H288" s="3" t="s">
        <v>646</v>
      </c>
      <c r="I288" s="3" t="s">
        <v>666</v>
      </c>
      <c r="J288" s="3" t="s">
        <v>648</v>
      </c>
      <c r="K288" s="5" t="s">
        <v>738</v>
      </c>
      <c r="L288" s="5"/>
      <c r="M288" s="5" t="s">
        <v>651</v>
      </c>
      <c r="N288" s="5" t="s">
        <v>2</v>
      </c>
      <c r="O288" s="5" t="s">
        <v>2</v>
      </c>
      <c r="Q288" s="65"/>
      <c r="R288" s="65"/>
      <c r="S288" s="65"/>
      <c r="T288" s="65"/>
      <c r="V288" s="65">
        <f>Q288+R288+S288+T288</f>
        <v>0</v>
      </c>
    </row>
    <row r="289" spans="1:22" ht="15" customHeight="1" x14ac:dyDescent="0.25">
      <c r="A289" s="256" t="s">
        <v>2414</v>
      </c>
      <c r="B289" s="302" t="s">
        <v>712</v>
      </c>
      <c r="C289" s="302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Q289" s="126"/>
      <c r="R289" s="126"/>
      <c r="S289" s="126"/>
      <c r="T289" s="126"/>
      <c r="V289" s="126"/>
    </row>
    <row r="290" spans="1:22" ht="15" customHeight="1" x14ac:dyDescent="0.25">
      <c r="A290" s="111" t="s">
        <v>1915</v>
      </c>
      <c r="B290" s="111" t="s">
        <v>713</v>
      </c>
      <c r="C290" s="111" t="s">
        <v>864</v>
      </c>
      <c r="D290" s="3" t="s">
        <v>812</v>
      </c>
      <c r="E290" s="4">
        <v>3</v>
      </c>
      <c r="F290" s="3" t="s">
        <v>658</v>
      </c>
      <c r="G290" s="3" t="s">
        <v>645</v>
      </c>
      <c r="H290" s="3" t="s">
        <v>646</v>
      </c>
      <c r="I290" s="3" t="s">
        <v>715</v>
      </c>
      <c r="J290" s="3" t="s">
        <v>648</v>
      </c>
      <c r="K290" s="5" t="s">
        <v>738</v>
      </c>
      <c r="L290" s="5"/>
      <c r="M290" s="5" t="s">
        <v>651</v>
      </c>
      <c r="N290" s="5" t="s">
        <v>2</v>
      </c>
      <c r="O290" s="5" t="s">
        <v>2</v>
      </c>
      <c r="Q290" s="65"/>
      <c r="R290" s="65"/>
      <c r="S290" s="65"/>
      <c r="T290" s="65"/>
      <c r="V290" s="65">
        <f>Q290+R290+S290+T290</f>
        <v>0</v>
      </c>
    </row>
    <row r="291" spans="1:22" ht="15" customHeight="1" x14ac:dyDescent="0.25">
      <c r="A291" s="111" t="s">
        <v>1916</v>
      </c>
      <c r="B291" s="111" t="s">
        <v>713</v>
      </c>
      <c r="C291" s="111" t="s">
        <v>865</v>
      </c>
      <c r="D291" s="3" t="s">
        <v>814</v>
      </c>
      <c r="E291" s="4">
        <v>2</v>
      </c>
      <c r="F291" s="3" t="s">
        <v>658</v>
      </c>
      <c r="G291" s="3" t="s">
        <v>645</v>
      </c>
      <c r="H291" s="3" t="s">
        <v>646</v>
      </c>
      <c r="I291" s="3" t="s">
        <v>715</v>
      </c>
      <c r="J291" s="3" t="s">
        <v>648</v>
      </c>
      <c r="K291" s="5" t="s">
        <v>738</v>
      </c>
      <c r="L291" s="5"/>
      <c r="M291" s="5" t="s">
        <v>651</v>
      </c>
      <c r="N291" s="5" t="s">
        <v>2</v>
      </c>
      <c r="O291" s="5" t="s">
        <v>2</v>
      </c>
      <c r="Q291" s="65"/>
      <c r="R291" s="65"/>
      <c r="S291" s="65"/>
      <c r="T291" s="65"/>
      <c r="V291" s="65">
        <f>Q291+R291+S291+T291</f>
        <v>0</v>
      </c>
    </row>
    <row r="292" spans="1:22" ht="15" customHeight="1" x14ac:dyDescent="0.25">
      <c r="A292" s="256" t="s">
        <v>2414</v>
      </c>
      <c r="B292" s="302" t="s">
        <v>674</v>
      </c>
      <c r="C292" s="302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Q292" s="126"/>
      <c r="R292" s="126"/>
      <c r="S292" s="126"/>
      <c r="T292" s="126"/>
      <c r="V292" s="126"/>
    </row>
    <row r="293" spans="1:22" ht="15" customHeight="1" x14ac:dyDescent="0.25">
      <c r="A293" s="111" t="s">
        <v>1917</v>
      </c>
      <c r="B293" s="111" t="s">
        <v>675</v>
      </c>
      <c r="C293" s="111" t="s">
        <v>756</v>
      </c>
      <c r="D293" s="3" t="s">
        <v>812</v>
      </c>
      <c r="E293" s="4">
        <v>4</v>
      </c>
      <c r="F293" s="3" t="s">
        <v>658</v>
      </c>
      <c r="G293" s="3" t="s">
        <v>645</v>
      </c>
      <c r="H293" s="3" t="s">
        <v>646</v>
      </c>
      <c r="I293" s="3" t="s">
        <v>677</v>
      </c>
      <c r="J293" s="3" t="s">
        <v>648</v>
      </c>
      <c r="K293" s="5" t="s">
        <v>738</v>
      </c>
      <c r="L293" s="5"/>
      <c r="M293" s="5" t="s">
        <v>651</v>
      </c>
      <c r="N293" s="5" t="s">
        <v>2</v>
      </c>
      <c r="O293" s="5" t="s">
        <v>2</v>
      </c>
      <c r="Q293" s="65"/>
      <c r="R293" s="65"/>
      <c r="S293" s="65"/>
      <c r="T293" s="65"/>
      <c r="V293" s="65">
        <f>Q293+R293+S293+T293</f>
        <v>0</v>
      </c>
    </row>
    <row r="294" spans="1:22" s="122" customFormat="1" ht="15" customHeight="1" x14ac:dyDescent="0.25">
      <c r="A294" s="119" t="s">
        <v>2414</v>
      </c>
      <c r="B294" s="119" t="s">
        <v>866</v>
      </c>
      <c r="C294" s="119"/>
      <c r="D294" s="120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/>
      <c r="Q294" s="127"/>
      <c r="R294" s="127"/>
      <c r="S294" s="127"/>
      <c r="T294" s="128"/>
      <c r="V294" s="128"/>
    </row>
    <row r="295" spans="1:22" ht="15" customHeight="1" x14ac:dyDescent="0.25">
      <c r="A295" s="256" t="s">
        <v>2414</v>
      </c>
      <c r="B295" s="302" t="s">
        <v>642</v>
      </c>
      <c r="C295" s="302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Q295" s="126"/>
      <c r="R295" s="126"/>
      <c r="S295" s="126"/>
      <c r="T295" s="126"/>
      <c r="V295" s="126"/>
    </row>
    <row r="296" spans="1:22" ht="15" customHeight="1" x14ac:dyDescent="0.25">
      <c r="A296" s="135" t="s">
        <v>1918</v>
      </c>
      <c r="B296" s="135" t="s">
        <v>631</v>
      </c>
      <c r="C296" s="111" t="s">
        <v>655</v>
      </c>
      <c r="D296" s="136" t="s">
        <v>814</v>
      </c>
      <c r="E296" s="137">
        <v>1</v>
      </c>
      <c r="F296" s="136" t="s">
        <v>1</v>
      </c>
      <c r="G296" s="136" t="s">
        <v>645</v>
      </c>
      <c r="H296" s="136" t="s">
        <v>646</v>
      </c>
      <c r="I296" s="136" t="s">
        <v>647</v>
      </c>
      <c r="J296" s="136" t="s">
        <v>648</v>
      </c>
      <c r="K296" s="138" t="s">
        <v>738</v>
      </c>
      <c r="L296" s="138"/>
      <c r="M296" s="138" t="s">
        <v>651</v>
      </c>
      <c r="N296" s="138" t="s">
        <v>2</v>
      </c>
      <c r="O296" s="138" t="s">
        <v>2</v>
      </c>
      <c r="Q296" s="139"/>
      <c r="R296" s="139"/>
      <c r="S296" s="65"/>
      <c r="T296" s="65"/>
      <c r="V296" s="65">
        <f>Q296+R296+S296+T296</f>
        <v>0</v>
      </c>
    </row>
    <row r="297" spans="1:22" ht="15" customHeight="1" x14ac:dyDescent="0.25">
      <c r="A297" t="s">
        <v>2414</v>
      </c>
      <c r="U297"/>
    </row>
    <row r="298" spans="1:22" ht="15" customHeight="1" x14ac:dyDescent="0.25">
      <c r="A298" t="s">
        <v>2414</v>
      </c>
      <c r="S298" s="310" t="s">
        <v>632</v>
      </c>
      <c r="T298" s="311"/>
      <c r="V298" s="312" t="s">
        <v>3</v>
      </c>
    </row>
    <row r="299" spans="1:22" ht="15" customHeight="1" x14ac:dyDescent="0.25">
      <c r="A299" s="106" t="s">
        <v>2414</v>
      </c>
      <c r="B299" s="106" t="s">
        <v>5</v>
      </c>
      <c r="C299" s="106" t="s">
        <v>6</v>
      </c>
      <c r="D299" s="98" t="s">
        <v>867</v>
      </c>
      <c r="E299" s="98" t="s">
        <v>868</v>
      </c>
      <c r="F299" s="98" t="s">
        <v>625</v>
      </c>
      <c r="G299" s="98" t="s">
        <v>544</v>
      </c>
      <c r="H299" s="98" t="s">
        <v>869</v>
      </c>
      <c r="I299" s="98" t="s">
        <v>870</v>
      </c>
      <c r="J299" s="98"/>
      <c r="K299" s="98"/>
      <c r="L299" s="98"/>
      <c r="M299" s="98"/>
      <c r="N299" s="98"/>
      <c r="O299" s="98"/>
      <c r="P299" s="98"/>
      <c r="Q299" s="98"/>
      <c r="R299" s="98"/>
      <c r="S299" s="142" t="s">
        <v>12</v>
      </c>
      <c r="T299" s="142" t="s">
        <v>13</v>
      </c>
      <c r="V299" s="313"/>
    </row>
    <row r="300" spans="1:22" ht="15" customHeight="1" x14ac:dyDescent="0.25">
      <c r="A300" s="150" t="s">
        <v>2414</v>
      </c>
      <c r="B300" s="150" t="s">
        <v>928</v>
      </c>
      <c r="C300" s="151"/>
      <c r="D300" s="152"/>
      <c r="E300" s="153"/>
      <c r="F300" s="153"/>
      <c r="G300" s="153"/>
      <c r="H300" s="152"/>
      <c r="I300" s="152"/>
      <c r="J300" s="152"/>
      <c r="K300" s="152"/>
      <c r="L300" s="152"/>
      <c r="M300" s="152"/>
      <c r="N300" s="152"/>
      <c r="O300" s="152"/>
      <c r="P300" s="152"/>
      <c r="Q300" s="152"/>
      <c r="R300" s="152"/>
      <c r="S300" s="144"/>
      <c r="T300" s="144"/>
      <c r="V300" s="144"/>
    </row>
    <row r="301" spans="1:22" ht="15" customHeight="1" x14ac:dyDescent="0.25">
      <c r="A301" s="145" t="s">
        <v>2414</v>
      </c>
      <c r="B301" s="145" t="s">
        <v>929</v>
      </c>
      <c r="C301" s="146"/>
      <c r="D301" s="146"/>
      <c r="E301" s="146"/>
      <c r="F301" s="146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R301" s="146"/>
      <c r="S301" s="120"/>
      <c r="T301" s="120"/>
      <c r="V301" s="120"/>
    </row>
    <row r="302" spans="1:22" ht="15" customHeight="1" x14ac:dyDescent="0.25">
      <c r="A302" s="260" t="s">
        <v>1919</v>
      </c>
      <c r="B302" s="160" t="s">
        <v>889</v>
      </c>
      <c r="C302" s="160" t="s">
        <v>2</v>
      </c>
      <c r="D302" s="161"/>
      <c r="E302" s="161" t="s">
        <v>874</v>
      </c>
      <c r="F302" s="161" t="s">
        <v>808</v>
      </c>
      <c r="G302" s="161" t="s">
        <v>550</v>
      </c>
      <c r="H302" s="161" t="s">
        <v>812</v>
      </c>
      <c r="I302" s="161" t="s">
        <v>888</v>
      </c>
      <c r="J302" s="161"/>
      <c r="K302" s="161"/>
      <c r="L302" s="161"/>
      <c r="M302" s="161"/>
      <c r="N302" s="161"/>
      <c r="O302" s="161"/>
      <c r="P302" s="161"/>
      <c r="Q302" s="161"/>
      <c r="R302" s="161"/>
      <c r="S302" s="65"/>
      <c r="T302" s="65"/>
      <c r="V302" s="65">
        <f t="shared" ref="V302:V318" si="13">S302+T302</f>
        <v>0</v>
      </c>
    </row>
    <row r="303" spans="1:22" ht="15" customHeight="1" x14ac:dyDescent="0.25">
      <c r="A303" s="260" t="s">
        <v>1920</v>
      </c>
      <c r="B303" s="160" t="s">
        <v>873</v>
      </c>
      <c r="C303" s="260" t="s">
        <v>2</v>
      </c>
      <c r="D303" s="161"/>
      <c r="E303" s="161" t="s">
        <v>874</v>
      </c>
      <c r="F303" s="161" t="s">
        <v>814</v>
      </c>
      <c r="G303" s="161" t="s">
        <v>606</v>
      </c>
      <c r="H303" s="161" t="s">
        <v>930</v>
      </c>
      <c r="I303" s="161" t="s">
        <v>888</v>
      </c>
      <c r="J303" s="161"/>
      <c r="K303" s="161"/>
      <c r="L303" s="161"/>
      <c r="M303" s="161"/>
      <c r="N303" s="161"/>
      <c r="O303" s="161"/>
      <c r="P303" s="161"/>
      <c r="Q303" s="161"/>
      <c r="R303" s="161"/>
      <c r="S303" s="65"/>
      <c r="T303" s="65"/>
      <c r="V303" s="65">
        <f t="shared" si="13"/>
        <v>0</v>
      </c>
    </row>
    <row r="304" spans="1:22" ht="15" customHeight="1" x14ac:dyDescent="0.25">
      <c r="A304" s="260" t="s">
        <v>1921</v>
      </c>
      <c r="B304" s="160" t="s">
        <v>876</v>
      </c>
      <c r="C304" s="260" t="s">
        <v>2</v>
      </c>
      <c r="D304" s="161"/>
      <c r="E304" s="161" t="s">
        <v>874</v>
      </c>
      <c r="F304" s="161" t="s">
        <v>806</v>
      </c>
      <c r="G304" s="161" t="s">
        <v>606</v>
      </c>
      <c r="H304" s="161" t="s">
        <v>930</v>
      </c>
      <c r="I304" s="161" t="s">
        <v>877</v>
      </c>
      <c r="J304" s="161"/>
      <c r="K304" s="161"/>
      <c r="L304" s="161"/>
      <c r="M304" s="161"/>
      <c r="N304" s="161"/>
      <c r="O304" s="161"/>
      <c r="P304" s="161"/>
      <c r="Q304" s="161"/>
      <c r="R304" s="161"/>
      <c r="S304" s="65"/>
      <c r="T304" s="65"/>
      <c r="V304" s="65">
        <f t="shared" si="13"/>
        <v>0</v>
      </c>
    </row>
    <row r="305" spans="1:22" ht="15" customHeight="1" x14ac:dyDescent="0.25">
      <c r="A305" s="260" t="s">
        <v>1922</v>
      </c>
      <c r="B305" s="160" t="s">
        <v>876</v>
      </c>
      <c r="C305" s="260" t="s">
        <v>2</v>
      </c>
      <c r="D305" s="161"/>
      <c r="E305" s="161" t="s">
        <v>874</v>
      </c>
      <c r="F305" s="161" t="s">
        <v>806</v>
      </c>
      <c r="G305" s="161" t="s">
        <v>606</v>
      </c>
      <c r="H305" s="161" t="s">
        <v>930</v>
      </c>
      <c r="I305" s="161" t="s">
        <v>877</v>
      </c>
      <c r="J305" s="161"/>
      <c r="K305" s="161"/>
      <c r="L305" s="161"/>
      <c r="M305" s="161"/>
      <c r="N305" s="161"/>
      <c r="O305" s="161"/>
      <c r="P305" s="161"/>
      <c r="Q305" s="161"/>
      <c r="R305" s="161"/>
      <c r="S305" s="65"/>
      <c r="T305" s="65"/>
      <c r="V305" s="65">
        <f t="shared" si="13"/>
        <v>0</v>
      </c>
    </row>
    <row r="306" spans="1:22" ht="15" customHeight="1" x14ac:dyDescent="0.25">
      <c r="A306" s="260" t="s">
        <v>1923</v>
      </c>
      <c r="B306" s="160" t="s">
        <v>890</v>
      </c>
      <c r="C306" s="260" t="s">
        <v>2</v>
      </c>
      <c r="D306" s="161"/>
      <c r="E306" s="161" t="s">
        <v>885</v>
      </c>
      <c r="F306" s="161" t="s">
        <v>814</v>
      </c>
      <c r="G306" s="161" t="s">
        <v>550</v>
      </c>
      <c r="H306" s="161" t="s">
        <v>812</v>
      </c>
      <c r="I306" s="161" t="s">
        <v>888</v>
      </c>
      <c r="J306" s="161"/>
      <c r="K306" s="161"/>
      <c r="L306" s="161"/>
      <c r="M306" s="161"/>
      <c r="N306" s="161"/>
      <c r="O306" s="161"/>
      <c r="P306" s="161"/>
      <c r="Q306" s="161"/>
      <c r="R306" s="161"/>
      <c r="S306" s="65"/>
      <c r="T306" s="65"/>
      <c r="V306" s="65">
        <f t="shared" si="13"/>
        <v>0</v>
      </c>
    </row>
    <row r="307" spans="1:22" ht="15" customHeight="1" x14ac:dyDescent="0.25">
      <c r="A307" s="260" t="s">
        <v>1924</v>
      </c>
      <c r="B307" s="160" t="s">
        <v>881</v>
      </c>
      <c r="C307" s="260" t="s">
        <v>2</v>
      </c>
      <c r="D307" s="161"/>
      <c r="E307" s="161" t="s">
        <v>2</v>
      </c>
      <c r="F307" s="161" t="s">
        <v>2</v>
      </c>
      <c r="G307" s="161" t="s">
        <v>2</v>
      </c>
      <c r="H307" s="161" t="s">
        <v>2</v>
      </c>
      <c r="I307" s="162" t="s">
        <v>2</v>
      </c>
      <c r="J307" s="161"/>
      <c r="K307" s="162"/>
      <c r="L307" s="161"/>
      <c r="M307" s="162"/>
      <c r="N307" s="161"/>
      <c r="O307" s="162"/>
      <c r="P307" s="161"/>
      <c r="Q307" s="162"/>
      <c r="R307" s="161"/>
      <c r="S307" s="65"/>
      <c r="T307" s="65"/>
      <c r="V307" s="65">
        <f t="shared" si="13"/>
        <v>0</v>
      </c>
    </row>
    <row r="308" spans="1:22" ht="15" customHeight="1" x14ac:dyDescent="0.25">
      <c r="A308" s="260" t="s">
        <v>1925</v>
      </c>
      <c r="B308" s="160" t="s">
        <v>889</v>
      </c>
      <c r="C308" s="260" t="s">
        <v>2</v>
      </c>
      <c r="D308" s="161"/>
      <c r="E308" s="161" t="s">
        <v>874</v>
      </c>
      <c r="F308" s="161" t="s">
        <v>808</v>
      </c>
      <c r="G308" s="161" t="s">
        <v>550</v>
      </c>
      <c r="H308" s="161" t="s">
        <v>812</v>
      </c>
      <c r="I308" s="161" t="s">
        <v>888</v>
      </c>
      <c r="J308" s="161"/>
      <c r="K308" s="161"/>
      <c r="L308" s="161"/>
      <c r="M308" s="161"/>
      <c r="N308" s="161"/>
      <c r="O308" s="161"/>
      <c r="P308" s="161"/>
      <c r="Q308" s="161"/>
      <c r="R308" s="161"/>
      <c r="S308" s="65"/>
      <c r="T308" s="65"/>
      <c r="V308" s="65">
        <f t="shared" si="13"/>
        <v>0</v>
      </c>
    </row>
    <row r="309" spans="1:22" ht="15" customHeight="1" x14ac:dyDescent="0.25">
      <c r="A309" s="260" t="s">
        <v>1926</v>
      </c>
      <c r="B309" s="160" t="s">
        <v>931</v>
      </c>
      <c r="C309" s="260" t="s">
        <v>2</v>
      </c>
      <c r="D309" s="161"/>
      <c r="E309" s="161" t="s">
        <v>885</v>
      </c>
      <c r="F309" s="161" t="s">
        <v>845</v>
      </c>
      <c r="G309" s="161" t="s">
        <v>550</v>
      </c>
      <c r="H309" s="161" t="s">
        <v>812</v>
      </c>
      <c r="I309" s="161" t="s">
        <v>888</v>
      </c>
      <c r="J309" s="161"/>
      <c r="K309" s="161"/>
      <c r="L309" s="161"/>
      <c r="M309" s="161"/>
      <c r="N309" s="161"/>
      <c r="O309" s="161"/>
      <c r="P309" s="161"/>
      <c r="Q309" s="161"/>
      <c r="R309" s="161"/>
      <c r="S309" s="65"/>
      <c r="T309" s="65"/>
      <c r="V309" s="65">
        <f t="shared" si="13"/>
        <v>0</v>
      </c>
    </row>
    <row r="310" spans="1:22" ht="15" customHeight="1" x14ac:dyDescent="0.25">
      <c r="A310" s="260" t="s">
        <v>1927</v>
      </c>
      <c r="B310" s="160" t="s">
        <v>889</v>
      </c>
      <c r="C310" s="260" t="s">
        <v>2</v>
      </c>
      <c r="D310" s="161"/>
      <c r="E310" s="161" t="s">
        <v>874</v>
      </c>
      <c r="F310" s="161" t="s">
        <v>816</v>
      </c>
      <c r="G310" s="161" t="s">
        <v>550</v>
      </c>
      <c r="H310" s="161" t="s">
        <v>812</v>
      </c>
      <c r="I310" s="161" t="s">
        <v>888</v>
      </c>
      <c r="J310" s="161"/>
      <c r="K310" s="161"/>
      <c r="L310" s="161"/>
      <c r="M310" s="161"/>
      <c r="N310" s="161"/>
      <c r="O310" s="161"/>
      <c r="P310" s="161"/>
      <c r="Q310" s="161"/>
      <c r="R310" s="161"/>
      <c r="S310" s="65"/>
      <c r="T310" s="65"/>
      <c r="V310" s="65">
        <f t="shared" si="13"/>
        <v>0</v>
      </c>
    </row>
    <row r="311" spans="1:22" ht="15" customHeight="1" x14ac:dyDescent="0.25">
      <c r="A311" s="260" t="s">
        <v>1928</v>
      </c>
      <c r="B311" s="160" t="s">
        <v>891</v>
      </c>
      <c r="C311" s="260" t="s">
        <v>2</v>
      </c>
      <c r="D311" s="161"/>
      <c r="E311" s="161" t="s">
        <v>874</v>
      </c>
      <c r="F311" s="161" t="s">
        <v>808</v>
      </c>
      <c r="G311" s="161" t="s">
        <v>550</v>
      </c>
      <c r="H311" s="161" t="s">
        <v>812</v>
      </c>
      <c r="I311" s="161" t="s">
        <v>888</v>
      </c>
      <c r="J311" s="161"/>
      <c r="K311" s="161"/>
      <c r="L311" s="161"/>
      <c r="M311" s="161"/>
      <c r="N311" s="161"/>
      <c r="O311" s="161"/>
      <c r="P311" s="161"/>
      <c r="Q311" s="161"/>
      <c r="R311" s="161"/>
      <c r="S311" s="65"/>
      <c r="T311" s="65"/>
      <c r="V311" s="65">
        <f t="shared" si="13"/>
        <v>0</v>
      </c>
    </row>
    <row r="312" spans="1:22" ht="15" customHeight="1" x14ac:dyDescent="0.25">
      <c r="A312" s="260" t="s">
        <v>1929</v>
      </c>
      <c r="B312" s="160" t="s">
        <v>892</v>
      </c>
      <c r="C312" s="260" t="s">
        <v>2</v>
      </c>
      <c r="D312" s="161"/>
      <c r="E312" s="162" t="s">
        <v>2</v>
      </c>
      <c r="F312" s="162" t="s">
        <v>2</v>
      </c>
      <c r="G312" s="162" t="s">
        <v>2</v>
      </c>
      <c r="H312" s="162" t="s">
        <v>2</v>
      </c>
      <c r="I312" s="162"/>
      <c r="J312" s="162"/>
      <c r="K312" s="162"/>
      <c r="L312" s="162"/>
      <c r="M312" s="162"/>
      <c r="N312" s="162"/>
      <c r="O312" s="162"/>
      <c r="P312" s="162"/>
      <c r="Q312" s="162"/>
      <c r="R312" s="162"/>
      <c r="S312" s="65"/>
      <c r="T312" s="65"/>
      <c r="V312" s="65">
        <f t="shared" si="13"/>
        <v>0</v>
      </c>
    </row>
    <row r="313" spans="1:22" ht="15" customHeight="1" x14ac:dyDescent="0.25">
      <c r="A313" s="260" t="s">
        <v>1930</v>
      </c>
      <c r="B313" s="160" t="s">
        <v>906</v>
      </c>
      <c r="C313" s="260" t="s">
        <v>2</v>
      </c>
      <c r="D313" s="161"/>
      <c r="E313" s="161" t="s">
        <v>885</v>
      </c>
      <c r="F313" s="162">
        <v>100</v>
      </c>
      <c r="G313" s="161" t="s">
        <v>550</v>
      </c>
      <c r="H313" s="161" t="s">
        <v>812</v>
      </c>
      <c r="I313" s="161" t="s">
        <v>888</v>
      </c>
      <c r="J313" s="161"/>
      <c r="K313" s="161"/>
      <c r="L313" s="161"/>
      <c r="M313" s="161"/>
      <c r="N313" s="161"/>
      <c r="O313" s="161"/>
      <c r="P313" s="161"/>
      <c r="Q313" s="161"/>
      <c r="R313" s="161"/>
      <c r="S313" s="65"/>
      <c r="T313" s="65"/>
      <c r="V313" s="65">
        <f t="shared" si="13"/>
        <v>0</v>
      </c>
    </row>
    <row r="314" spans="1:22" ht="15" customHeight="1" x14ac:dyDescent="0.25">
      <c r="A314" s="260" t="s">
        <v>1931</v>
      </c>
      <c r="B314" s="160" t="s">
        <v>889</v>
      </c>
      <c r="C314" s="260" t="s">
        <v>2</v>
      </c>
      <c r="D314" s="161"/>
      <c r="E314" s="161" t="s">
        <v>885</v>
      </c>
      <c r="F314" s="161" t="s">
        <v>814</v>
      </c>
      <c r="G314" s="161" t="s">
        <v>550</v>
      </c>
      <c r="H314" s="161" t="s">
        <v>812</v>
      </c>
      <c r="I314" s="161" t="s">
        <v>888</v>
      </c>
      <c r="J314" s="161"/>
      <c r="K314" s="161"/>
      <c r="L314" s="161"/>
      <c r="M314" s="161"/>
      <c r="N314" s="161"/>
      <c r="O314" s="161"/>
      <c r="P314" s="161"/>
      <c r="Q314" s="161"/>
      <c r="R314" s="161"/>
      <c r="S314" s="65"/>
      <c r="T314" s="65"/>
      <c r="V314" s="65">
        <f t="shared" si="13"/>
        <v>0</v>
      </c>
    </row>
    <row r="315" spans="1:22" ht="15" customHeight="1" x14ac:dyDescent="0.25">
      <c r="A315" s="260" t="s">
        <v>1932</v>
      </c>
      <c r="B315" s="160" t="s">
        <v>889</v>
      </c>
      <c r="C315" s="260" t="s">
        <v>2</v>
      </c>
      <c r="D315" s="161"/>
      <c r="E315" s="161" t="s">
        <v>885</v>
      </c>
      <c r="F315" s="161" t="s">
        <v>816</v>
      </c>
      <c r="G315" s="161" t="s">
        <v>550</v>
      </c>
      <c r="H315" s="161" t="s">
        <v>812</v>
      </c>
      <c r="I315" s="161" t="s">
        <v>888</v>
      </c>
      <c r="J315" s="161"/>
      <c r="K315" s="161"/>
      <c r="L315" s="161"/>
      <c r="M315" s="161"/>
      <c r="N315" s="161"/>
      <c r="O315" s="161"/>
      <c r="P315" s="161"/>
      <c r="Q315" s="161"/>
      <c r="R315" s="161"/>
      <c r="S315" s="65"/>
      <c r="T315" s="65"/>
      <c r="V315" s="65">
        <f t="shared" si="13"/>
        <v>0</v>
      </c>
    </row>
    <row r="316" spans="1:22" ht="15" customHeight="1" x14ac:dyDescent="0.25">
      <c r="A316" s="260" t="s">
        <v>1933</v>
      </c>
      <c r="B316" s="160" t="s">
        <v>873</v>
      </c>
      <c r="C316" s="260" t="s">
        <v>2</v>
      </c>
      <c r="D316" s="161"/>
      <c r="E316" s="161" t="s">
        <v>874</v>
      </c>
      <c r="F316" s="161" t="s">
        <v>813</v>
      </c>
      <c r="G316" s="161" t="s">
        <v>606</v>
      </c>
      <c r="H316" s="161" t="s">
        <v>930</v>
      </c>
      <c r="I316" s="161" t="s">
        <v>888</v>
      </c>
      <c r="J316" s="161"/>
      <c r="K316" s="161"/>
      <c r="L316" s="161"/>
      <c r="M316" s="161"/>
      <c r="N316" s="161"/>
      <c r="O316" s="161"/>
      <c r="P316" s="161"/>
      <c r="Q316" s="161"/>
      <c r="R316" s="161"/>
      <c r="S316" s="65"/>
      <c r="T316" s="65"/>
      <c r="V316" s="65">
        <f t="shared" si="13"/>
        <v>0</v>
      </c>
    </row>
    <row r="317" spans="1:22" ht="15" customHeight="1" x14ac:dyDescent="0.25">
      <c r="A317" s="260" t="s">
        <v>1934</v>
      </c>
      <c r="B317" s="160" t="s">
        <v>932</v>
      </c>
      <c r="C317" s="160" t="s">
        <v>933</v>
      </c>
      <c r="D317" s="161"/>
      <c r="E317" s="161" t="s">
        <v>2</v>
      </c>
      <c r="F317" s="161" t="s">
        <v>934</v>
      </c>
      <c r="G317" s="161" t="s">
        <v>606</v>
      </c>
      <c r="H317" s="161" t="s">
        <v>930</v>
      </c>
      <c r="I317" s="162" t="s">
        <v>875</v>
      </c>
      <c r="J317" s="161"/>
      <c r="K317" s="162"/>
      <c r="L317" s="161"/>
      <c r="M317" s="162"/>
      <c r="N317" s="161"/>
      <c r="O317" s="162"/>
      <c r="P317" s="161"/>
      <c r="Q317" s="162"/>
      <c r="R317" s="161"/>
      <c r="S317" s="65"/>
      <c r="T317" s="65"/>
      <c r="V317" s="65">
        <f t="shared" si="13"/>
        <v>0</v>
      </c>
    </row>
    <row r="318" spans="1:22" ht="15" customHeight="1" x14ac:dyDescent="0.25">
      <c r="A318" s="260" t="s">
        <v>1935</v>
      </c>
      <c r="B318" s="160" t="s">
        <v>932</v>
      </c>
      <c r="C318" s="160" t="s">
        <v>933</v>
      </c>
      <c r="D318" s="161"/>
      <c r="E318" s="161" t="s">
        <v>2</v>
      </c>
      <c r="F318" s="161" t="s">
        <v>934</v>
      </c>
      <c r="G318" s="161" t="s">
        <v>606</v>
      </c>
      <c r="H318" s="161" t="s">
        <v>930</v>
      </c>
      <c r="I318" s="162" t="s">
        <v>875</v>
      </c>
      <c r="J318" s="161"/>
      <c r="K318" s="162"/>
      <c r="L318" s="161"/>
      <c r="M318" s="162"/>
      <c r="N318" s="161"/>
      <c r="O318" s="162"/>
      <c r="P318" s="161"/>
      <c r="Q318" s="162"/>
      <c r="R318" s="161"/>
      <c r="S318" s="65"/>
      <c r="T318" s="65"/>
      <c r="V318" s="65">
        <f t="shared" si="13"/>
        <v>0</v>
      </c>
    </row>
    <row r="319" spans="1:22" ht="15" customHeight="1" x14ac:dyDescent="0.25">
      <c r="A319" s="163" t="s">
        <v>2414</v>
      </c>
      <c r="B319" s="163" t="s">
        <v>935</v>
      </c>
      <c r="C319" s="164"/>
      <c r="D319" s="164"/>
      <c r="E319" s="164"/>
      <c r="F319" s="164"/>
      <c r="G319" s="164"/>
      <c r="H319" s="164"/>
      <c r="I319" s="164"/>
      <c r="J319" s="164"/>
      <c r="K319" s="164"/>
      <c r="L319" s="164"/>
      <c r="M319" s="164"/>
      <c r="N319" s="164"/>
      <c r="O319" s="164"/>
      <c r="P319" s="164"/>
      <c r="Q319" s="164"/>
      <c r="R319" s="164"/>
      <c r="S319" s="120"/>
      <c r="T319" s="120"/>
      <c r="V319" s="120"/>
    </row>
    <row r="320" spans="1:22" ht="15" customHeight="1" x14ac:dyDescent="0.25">
      <c r="A320" s="260" t="s">
        <v>1936</v>
      </c>
      <c r="B320" s="160" t="s">
        <v>889</v>
      </c>
      <c r="C320" s="160" t="s">
        <v>2</v>
      </c>
      <c r="D320" s="161"/>
      <c r="E320" s="161" t="s">
        <v>874</v>
      </c>
      <c r="F320" s="161" t="s">
        <v>808</v>
      </c>
      <c r="G320" s="161" t="s">
        <v>550</v>
      </c>
      <c r="H320" s="161" t="s">
        <v>812</v>
      </c>
      <c r="I320" s="161" t="s">
        <v>888</v>
      </c>
      <c r="J320" s="161"/>
      <c r="K320" s="161"/>
      <c r="L320" s="161"/>
      <c r="M320" s="161"/>
      <c r="N320" s="161"/>
      <c r="O320" s="161"/>
      <c r="P320" s="161"/>
      <c r="Q320" s="161"/>
      <c r="R320" s="161"/>
      <c r="S320" s="65"/>
      <c r="T320" s="65"/>
      <c r="V320" s="65">
        <f t="shared" ref="V320:V342" si="14">S320+T320</f>
        <v>0</v>
      </c>
    </row>
    <row r="321" spans="1:22" ht="15" customHeight="1" x14ac:dyDescent="0.25">
      <c r="A321" s="260" t="s">
        <v>1937</v>
      </c>
      <c r="B321" s="160" t="s">
        <v>889</v>
      </c>
      <c r="C321" s="260" t="s">
        <v>2</v>
      </c>
      <c r="D321" s="161"/>
      <c r="E321" s="161" t="s">
        <v>885</v>
      </c>
      <c r="F321" s="161" t="s">
        <v>808</v>
      </c>
      <c r="G321" s="161" t="s">
        <v>550</v>
      </c>
      <c r="H321" s="161" t="s">
        <v>812</v>
      </c>
      <c r="I321" s="161" t="s">
        <v>888</v>
      </c>
      <c r="J321" s="161"/>
      <c r="K321" s="161"/>
      <c r="L321" s="161"/>
      <c r="M321" s="161"/>
      <c r="N321" s="161"/>
      <c r="O321" s="161"/>
      <c r="P321" s="161"/>
      <c r="Q321" s="161"/>
      <c r="R321" s="161"/>
      <c r="S321" s="65"/>
      <c r="T321" s="65"/>
      <c r="V321" s="65">
        <f t="shared" si="14"/>
        <v>0</v>
      </c>
    </row>
    <row r="322" spans="1:22" ht="15" customHeight="1" x14ac:dyDescent="0.25">
      <c r="A322" s="260" t="s">
        <v>1938</v>
      </c>
      <c r="B322" s="160" t="s">
        <v>889</v>
      </c>
      <c r="C322" s="260" t="s">
        <v>2</v>
      </c>
      <c r="D322" s="161"/>
      <c r="E322" s="161" t="s">
        <v>885</v>
      </c>
      <c r="F322" s="161" t="s">
        <v>808</v>
      </c>
      <c r="G322" s="161" t="s">
        <v>550</v>
      </c>
      <c r="H322" s="161" t="s">
        <v>812</v>
      </c>
      <c r="I322" s="161" t="s">
        <v>888</v>
      </c>
      <c r="J322" s="161"/>
      <c r="K322" s="161"/>
      <c r="L322" s="161"/>
      <c r="M322" s="161"/>
      <c r="N322" s="161"/>
      <c r="O322" s="161"/>
      <c r="P322" s="161"/>
      <c r="Q322" s="161"/>
      <c r="R322" s="161"/>
      <c r="S322" s="65"/>
      <c r="T322" s="65"/>
      <c r="V322" s="65">
        <f t="shared" si="14"/>
        <v>0</v>
      </c>
    </row>
    <row r="323" spans="1:22" ht="15" customHeight="1" x14ac:dyDescent="0.25">
      <c r="A323" s="260" t="s">
        <v>1939</v>
      </c>
      <c r="B323" s="160" t="s">
        <v>890</v>
      </c>
      <c r="C323" s="260" t="s">
        <v>2</v>
      </c>
      <c r="D323" s="161"/>
      <c r="E323" s="161" t="s">
        <v>885</v>
      </c>
      <c r="F323" s="161" t="s">
        <v>814</v>
      </c>
      <c r="G323" s="161" t="s">
        <v>550</v>
      </c>
      <c r="H323" s="161" t="s">
        <v>812</v>
      </c>
      <c r="I323" s="161" t="s">
        <v>888</v>
      </c>
      <c r="J323" s="161"/>
      <c r="K323" s="161"/>
      <c r="L323" s="161"/>
      <c r="M323" s="161"/>
      <c r="N323" s="161"/>
      <c r="O323" s="161"/>
      <c r="P323" s="161"/>
      <c r="Q323" s="161"/>
      <c r="R323" s="161"/>
      <c r="S323" s="65"/>
      <c r="T323" s="65"/>
      <c r="V323" s="65">
        <f t="shared" si="14"/>
        <v>0</v>
      </c>
    </row>
    <row r="324" spans="1:22" ht="15" customHeight="1" x14ac:dyDescent="0.25">
      <c r="A324" s="260" t="s">
        <v>1940</v>
      </c>
      <c r="B324" s="160" t="s">
        <v>881</v>
      </c>
      <c r="C324" s="260" t="s">
        <v>2</v>
      </c>
      <c r="D324" s="161"/>
      <c r="E324" s="161" t="s">
        <v>2</v>
      </c>
      <c r="F324" s="161" t="s">
        <v>2</v>
      </c>
      <c r="G324" s="161" t="s">
        <v>2</v>
      </c>
      <c r="H324" s="161" t="s">
        <v>2</v>
      </c>
      <c r="I324" s="162" t="s">
        <v>2</v>
      </c>
      <c r="J324" s="161"/>
      <c r="K324" s="162"/>
      <c r="L324" s="161"/>
      <c r="M324" s="162"/>
      <c r="N324" s="161"/>
      <c r="O324" s="162"/>
      <c r="P324" s="161"/>
      <c r="Q324" s="162"/>
      <c r="R324" s="161"/>
      <c r="S324" s="65"/>
      <c r="T324" s="65"/>
      <c r="V324" s="65">
        <f t="shared" si="14"/>
        <v>0</v>
      </c>
    </row>
    <row r="325" spans="1:22" ht="15" customHeight="1" x14ac:dyDescent="0.25">
      <c r="A325" s="260" t="s">
        <v>1941</v>
      </c>
      <c r="B325" s="160" t="s">
        <v>891</v>
      </c>
      <c r="C325" s="260" t="s">
        <v>2</v>
      </c>
      <c r="D325" s="161"/>
      <c r="E325" s="161" t="s">
        <v>874</v>
      </c>
      <c r="F325" s="161" t="s">
        <v>816</v>
      </c>
      <c r="G325" s="161" t="s">
        <v>550</v>
      </c>
      <c r="H325" s="161" t="s">
        <v>812</v>
      </c>
      <c r="I325" s="161" t="s">
        <v>888</v>
      </c>
      <c r="J325" s="161"/>
      <c r="K325" s="161"/>
      <c r="L325" s="161"/>
      <c r="M325" s="161"/>
      <c r="N325" s="161"/>
      <c r="O325" s="161"/>
      <c r="P325" s="161"/>
      <c r="Q325" s="161"/>
      <c r="R325" s="161"/>
      <c r="S325" s="65"/>
      <c r="T325" s="65"/>
      <c r="V325" s="65">
        <f t="shared" si="14"/>
        <v>0</v>
      </c>
    </row>
    <row r="326" spans="1:22" ht="15" customHeight="1" x14ac:dyDescent="0.25">
      <c r="A326" s="260" t="s">
        <v>1942</v>
      </c>
      <c r="B326" s="160" t="s">
        <v>892</v>
      </c>
      <c r="C326" s="260" t="s">
        <v>2</v>
      </c>
      <c r="D326" s="161"/>
      <c r="E326" s="162" t="s">
        <v>2</v>
      </c>
      <c r="F326" s="162" t="s">
        <v>2</v>
      </c>
      <c r="G326" s="162" t="s">
        <v>2</v>
      </c>
      <c r="H326" s="162" t="s">
        <v>2</v>
      </c>
      <c r="I326" s="162"/>
      <c r="J326" s="162"/>
      <c r="K326" s="162"/>
      <c r="L326" s="162"/>
      <c r="M326" s="162"/>
      <c r="N326" s="162"/>
      <c r="O326" s="162"/>
      <c r="P326" s="162"/>
      <c r="Q326" s="162"/>
      <c r="R326" s="162"/>
      <c r="S326" s="65"/>
      <c r="T326" s="65"/>
      <c r="V326" s="65">
        <f t="shared" si="14"/>
        <v>0</v>
      </c>
    </row>
    <row r="327" spans="1:22" ht="15" customHeight="1" x14ac:dyDescent="0.25">
      <c r="A327" s="260" t="s">
        <v>1943</v>
      </c>
      <c r="B327" s="160" t="s">
        <v>891</v>
      </c>
      <c r="C327" s="260" t="s">
        <v>2</v>
      </c>
      <c r="D327" s="161"/>
      <c r="E327" s="161" t="s">
        <v>874</v>
      </c>
      <c r="F327" s="161" t="s">
        <v>845</v>
      </c>
      <c r="G327" s="161" t="s">
        <v>550</v>
      </c>
      <c r="H327" s="161" t="s">
        <v>812</v>
      </c>
      <c r="I327" s="161" t="s">
        <v>877</v>
      </c>
      <c r="J327" s="161"/>
      <c r="K327" s="161"/>
      <c r="L327" s="161"/>
      <c r="M327" s="161"/>
      <c r="N327" s="161"/>
      <c r="O327" s="161"/>
      <c r="P327" s="161"/>
      <c r="Q327" s="161"/>
      <c r="R327" s="161"/>
      <c r="S327" s="65"/>
      <c r="T327" s="65"/>
      <c r="V327" s="65">
        <f t="shared" si="14"/>
        <v>0</v>
      </c>
    </row>
    <row r="328" spans="1:22" ht="15" customHeight="1" x14ac:dyDescent="0.25">
      <c r="A328" s="260" t="s">
        <v>1944</v>
      </c>
      <c r="B328" s="160" t="s">
        <v>892</v>
      </c>
      <c r="C328" s="260" t="s">
        <v>2</v>
      </c>
      <c r="D328" s="161"/>
      <c r="E328" s="162" t="s">
        <v>2</v>
      </c>
      <c r="F328" s="162" t="s">
        <v>2</v>
      </c>
      <c r="G328" s="162" t="s">
        <v>2</v>
      </c>
      <c r="H328" s="162" t="s">
        <v>2</v>
      </c>
      <c r="I328" s="162"/>
      <c r="J328" s="162"/>
      <c r="K328" s="162"/>
      <c r="L328" s="162"/>
      <c r="M328" s="162"/>
      <c r="N328" s="162"/>
      <c r="O328" s="162"/>
      <c r="P328" s="162"/>
      <c r="Q328" s="162"/>
      <c r="R328" s="162"/>
      <c r="S328" s="65"/>
      <c r="T328" s="65"/>
      <c r="V328" s="65">
        <f t="shared" si="14"/>
        <v>0</v>
      </c>
    </row>
    <row r="329" spans="1:22" ht="15" customHeight="1" x14ac:dyDescent="0.25">
      <c r="A329" s="260" t="s">
        <v>1945</v>
      </c>
      <c r="B329" s="160" t="s">
        <v>891</v>
      </c>
      <c r="C329" s="260" t="s">
        <v>2</v>
      </c>
      <c r="D329" s="161"/>
      <c r="E329" s="161" t="s">
        <v>874</v>
      </c>
      <c r="F329" s="161" t="s">
        <v>2</v>
      </c>
      <c r="G329" s="161" t="s">
        <v>550</v>
      </c>
      <c r="H329" s="161" t="s">
        <v>812</v>
      </c>
      <c r="I329" s="161" t="s">
        <v>888</v>
      </c>
      <c r="J329" s="161"/>
      <c r="K329" s="161"/>
      <c r="L329" s="161"/>
      <c r="M329" s="161"/>
      <c r="N329" s="161"/>
      <c r="O329" s="161"/>
      <c r="P329" s="161"/>
      <c r="Q329" s="161"/>
      <c r="R329" s="161"/>
      <c r="S329" s="65"/>
      <c r="T329" s="65"/>
      <c r="V329" s="65">
        <f t="shared" si="14"/>
        <v>0</v>
      </c>
    </row>
    <row r="330" spans="1:22" ht="15" customHeight="1" x14ac:dyDescent="0.25">
      <c r="A330" s="260" t="s">
        <v>1946</v>
      </c>
      <c r="B330" s="160" t="s">
        <v>892</v>
      </c>
      <c r="C330" s="260" t="s">
        <v>2</v>
      </c>
      <c r="D330" s="161"/>
      <c r="E330" s="162" t="s">
        <v>2</v>
      </c>
      <c r="F330" s="162" t="s">
        <v>2</v>
      </c>
      <c r="G330" s="162" t="s">
        <v>2</v>
      </c>
      <c r="H330" s="162"/>
      <c r="I330" s="162"/>
      <c r="J330" s="162"/>
      <c r="K330" s="162"/>
      <c r="L330" s="162"/>
      <c r="M330" s="162"/>
      <c r="N330" s="162"/>
      <c r="O330" s="162"/>
      <c r="P330" s="162"/>
      <c r="Q330" s="162"/>
      <c r="R330" s="162"/>
      <c r="S330" s="65"/>
      <c r="T330" s="65"/>
      <c r="V330" s="65">
        <f t="shared" si="14"/>
        <v>0</v>
      </c>
    </row>
    <row r="331" spans="1:22" ht="15" customHeight="1" x14ac:dyDescent="0.25">
      <c r="A331" s="260" t="s">
        <v>1947</v>
      </c>
      <c r="B331" s="160" t="s">
        <v>891</v>
      </c>
      <c r="C331" s="260" t="s">
        <v>2</v>
      </c>
      <c r="D331" s="161"/>
      <c r="E331" s="161" t="s">
        <v>874</v>
      </c>
      <c r="F331" s="161" t="s">
        <v>814</v>
      </c>
      <c r="G331" s="161" t="s">
        <v>550</v>
      </c>
      <c r="H331" s="161" t="s">
        <v>812</v>
      </c>
      <c r="I331" s="161" t="s">
        <v>888</v>
      </c>
      <c r="J331" s="161"/>
      <c r="K331" s="161"/>
      <c r="L331" s="161"/>
      <c r="M331" s="161"/>
      <c r="N331" s="161"/>
      <c r="O331" s="161"/>
      <c r="P331" s="161"/>
      <c r="Q331" s="161"/>
      <c r="R331" s="161"/>
      <c r="S331" s="65"/>
      <c r="T331" s="65"/>
      <c r="V331" s="65">
        <f t="shared" si="14"/>
        <v>0</v>
      </c>
    </row>
    <row r="332" spans="1:22" ht="15" customHeight="1" x14ac:dyDescent="0.25">
      <c r="A332" s="260" t="s">
        <v>1948</v>
      </c>
      <c r="B332" s="160" t="s">
        <v>892</v>
      </c>
      <c r="C332" s="260" t="s">
        <v>2</v>
      </c>
      <c r="D332" s="161"/>
      <c r="E332" s="161" t="s">
        <v>2</v>
      </c>
      <c r="F332" s="161" t="s">
        <v>2</v>
      </c>
      <c r="G332" s="161" t="s">
        <v>2</v>
      </c>
      <c r="H332" s="161" t="s">
        <v>2</v>
      </c>
      <c r="I332" s="162" t="s">
        <v>2</v>
      </c>
      <c r="J332" s="161"/>
      <c r="K332" s="162"/>
      <c r="L332" s="161"/>
      <c r="M332" s="162"/>
      <c r="N332" s="161"/>
      <c r="O332" s="162"/>
      <c r="P332" s="161"/>
      <c r="Q332" s="162"/>
      <c r="R332" s="161"/>
      <c r="S332" s="65"/>
      <c r="T332" s="65"/>
      <c r="V332" s="65">
        <f t="shared" si="14"/>
        <v>0</v>
      </c>
    </row>
    <row r="333" spans="1:22" ht="15" customHeight="1" x14ac:dyDescent="0.25">
      <c r="A333" s="260" t="s">
        <v>1949</v>
      </c>
      <c r="B333" s="160" t="s">
        <v>889</v>
      </c>
      <c r="C333" s="260" t="s">
        <v>2</v>
      </c>
      <c r="D333" s="161"/>
      <c r="E333" s="161" t="s">
        <v>885</v>
      </c>
      <c r="F333" s="161" t="s">
        <v>814</v>
      </c>
      <c r="G333" s="161" t="s">
        <v>550</v>
      </c>
      <c r="H333" s="161" t="s">
        <v>812</v>
      </c>
      <c r="I333" s="161" t="s">
        <v>888</v>
      </c>
      <c r="J333" s="161"/>
      <c r="K333" s="161"/>
      <c r="L333" s="161"/>
      <c r="M333" s="161"/>
      <c r="N333" s="161"/>
      <c r="O333" s="161"/>
      <c r="P333" s="161"/>
      <c r="Q333" s="161"/>
      <c r="R333" s="161"/>
      <c r="S333" s="65"/>
      <c r="T333" s="65"/>
      <c r="V333" s="65">
        <f t="shared" si="14"/>
        <v>0</v>
      </c>
    </row>
    <row r="334" spans="1:22" ht="15" customHeight="1" x14ac:dyDescent="0.25">
      <c r="A334" s="260" t="s">
        <v>1950</v>
      </c>
      <c r="B334" s="160" t="s">
        <v>890</v>
      </c>
      <c r="C334" s="260" t="s">
        <v>2</v>
      </c>
      <c r="D334" s="161"/>
      <c r="E334" s="161" t="s">
        <v>885</v>
      </c>
      <c r="F334" s="161" t="s">
        <v>814</v>
      </c>
      <c r="G334" s="161" t="s">
        <v>550</v>
      </c>
      <c r="H334" s="161" t="s">
        <v>812</v>
      </c>
      <c r="I334" s="161" t="s">
        <v>888</v>
      </c>
      <c r="J334" s="161"/>
      <c r="K334" s="161"/>
      <c r="L334" s="161"/>
      <c r="M334" s="161"/>
      <c r="N334" s="161"/>
      <c r="O334" s="161"/>
      <c r="P334" s="161"/>
      <c r="Q334" s="161"/>
      <c r="R334" s="161"/>
      <c r="S334" s="65"/>
      <c r="T334" s="65"/>
      <c r="V334" s="65">
        <f t="shared" si="14"/>
        <v>0</v>
      </c>
    </row>
    <row r="335" spans="1:22" ht="15" customHeight="1" x14ac:dyDescent="0.25">
      <c r="A335" s="260" t="s">
        <v>1951</v>
      </c>
      <c r="B335" s="160" t="s">
        <v>881</v>
      </c>
      <c r="C335" s="260" t="s">
        <v>2</v>
      </c>
      <c r="D335" s="161"/>
      <c r="E335" s="161" t="s">
        <v>2</v>
      </c>
      <c r="F335" s="161" t="s">
        <v>2</v>
      </c>
      <c r="G335" s="161" t="s">
        <v>2</v>
      </c>
      <c r="H335" s="161" t="s">
        <v>2</v>
      </c>
      <c r="I335" s="162" t="s">
        <v>2</v>
      </c>
      <c r="J335" s="161"/>
      <c r="K335" s="162"/>
      <c r="L335" s="161"/>
      <c r="M335" s="162"/>
      <c r="N335" s="161"/>
      <c r="O335" s="162"/>
      <c r="P335" s="161"/>
      <c r="Q335" s="162"/>
      <c r="R335" s="161"/>
      <c r="S335" s="65"/>
      <c r="T335" s="65"/>
      <c r="V335" s="65">
        <f t="shared" si="14"/>
        <v>0</v>
      </c>
    </row>
    <row r="336" spans="1:22" ht="15" customHeight="1" x14ac:dyDescent="0.25">
      <c r="A336" s="260" t="s">
        <v>1952</v>
      </c>
      <c r="B336" s="160" t="s">
        <v>889</v>
      </c>
      <c r="C336" s="260" t="s">
        <v>2</v>
      </c>
      <c r="D336" s="161"/>
      <c r="E336" s="161" t="s">
        <v>885</v>
      </c>
      <c r="F336" s="161" t="s">
        <v>814</v>
      </c>
      <c r="G336" s="161" t="s">
        <v>550</v>
      </c>
      <c r="H336" s="161" t="s">
        <v>812</v>
      </c>
      <c r="I336" s="161" t="s">
        <v>888</v>
      </c>
      <c r="J336" s="161"/>
      <c r="K336" s="161"/>
      <c r="L336" s="161"/>
      <c r="M336" s="161"/>
      <c r="N336" s="161"/>
      <c r="O336" s="161"/>
      <c r="P336" s="161"/>
      <c r="Q336" s="161"/>
      <c r="R336" s="161"/>
      <c r="S336" s="65"/>
      <c r="T336" s="65"/>
      <c r="V336" s="65">
        <f t="shared" si="14"/>
        <v>0</v>
      </c>
    </row>
    <row r="337" spans="1:22" ht="15" customHeight="1" x14ac:dyDescent="0.25">
      <c r="A337" s="260" t="s">
        <v>1953</v>
      </c>
      <c r="B337" s="160" t="s">
        <v>890</v>
      </c>
      <c r="C337" s="260" t="s">
        <v>2</v>
      </c>
      <c r="D337" s="161"/>
      <c r="E337" s="161" t="s">
        <v>885</v>
      </c>
      <c r="F337" s="161" t="s">
        <v>814</v>
      </c>
      <c r="G337" s="161" t="s">
        <v>550</v>
      </c>
      <c r="H337" s="161" t="s">
        <v>812</v>
      </c>
      <c r="I337" s="161" t="s">
        <v>888</v>
      </c>
      <c r="J337" s="161"/>
      <c r="K337" s="161"/>
      <c r="L337" s="161"/>
      <c r="M337" s="161"/>
      <c r="N337" s="161"/>
      <c r="O337" s="161"/>
      <c r="P337" s="161"/>
      <c r="Q337" s="161"/>
      <c r="R337" s="161"/>
      <c r="S337" s="65"/>
      <c r="T337" s="65"/>
      <c r="V337" s="65">
        <f t="shared" si="14"/>
        <v>0</v>
      </c>
    </row>
    <row r="338" spans="1:22" ht="15" customHeight="1" x14ac:dyDescent="0.25">
      <c r="A338" s="260" t="s">
        <v>1954</v>
      </c>
      <c r="B338" s="160" t="s">
        <v>881</v>
      </c>
      <c r="C338" s="260" t="s">
        <v>2</v>
      </c>
      <c r="D338" s="161"/>
      <c r="E338" s="161" t="s">
        <v>2</v>
      </c>
      <c r="F338" s="161" t="s">
        <v>2</v>
      </c>
      <c r="G338" s="161" t="s">
        <v>2</v>
      </c>
      <c r="H338" s="161" t="s">
        <v>2</v>
      </c>
      <c r="I338" s="162" t="s">
        <v>2</v>
      </c>
      <c r="J338" s="161"/>
      <c r="K338" s="162"/>
      <c r="L338" s="161"/>
      <c r="M338" s="162"/>
      <c r="N338" s="161"/>
      <c r="O338" s="162"/>
      <c r="P338" s="161"/>
      <c r="Q338" s="162"/>
      <c r="R338" s="161"/>
      <c r="S338" s="65"/>
      <c r="T338" s="65"/>
      <c r="V338" s="65">
        <f t="shared" si="14"/>
        <v>0</v>
      </c>
    </row>
    <row r="339" spans="1:22" ht="15" customHeight="1" x14ac:dyDescent="0.25">
      <c r="A339" s="190" t="s">
        <v>1955</v>
      </c>
      <c r="B339" s="190" t="s">
        <v>936</v>
      </c>
      <c r="C339" s="160" t="s">
        <v>918</v>
      </c>
      <c r="D339" s="161"/>
      <c r="E339" s="161" t="s">
        <v>2</v>
      </c>
      <c r="F339" s="161" t="s">
        <v>2</v>
      </c>
      <c r="G339" s="161" t="s">
        <v>550</v>
      </c>
      <c r="H339" s="161" t="s">
        <v>2</v>
      </c>
      <c r="I339" s="162" t="s">
        <v>875</v>
      </c>
      <c r="J339" s="161"/>
      <c r="K339" s="162"/>
      <c r="L339" s="161"/>
      <c r="M339" s="162"/>
      <c r="N339" s="161"/>
      <c r="O339" s="162"/>
      <c r="P339" s="161"/>
      <c r="Q339" s="162"/>
      <c r="R339" s="161"/>
      <c r="S339" s="65"/>
      <c r="T339" s="65"/>
      <c r="V339" s="65">
        <f t="shared" si="14"/>
        <v>0</v>
      </c>
    </row>
    <row r="340" spans="1:22" ht="15" customHeight="1" x14ac:dyDescent="0.25">
      <c r="A340" s="190" t="s">
        <v>1956</v>
      </c>
      <c r="B340" s="190" t="s">
        <v>936</v>
      </c>
      <c r="C340" s="160" t="s">
        <v>918</v>
      </c>
      <c r="D340" s="161"/>
      <c r="E340" s="161" t="s">
        <v>2</v>
      </c>
      <c r="F340" s="161" t="s">
        <v>2</v>
      </c>
      <c r="G340" s="161" t="s">
        <v>550</v>
      </c>
      <c r="H340" s="161" t="s">
        <v>2</v>
      </c>
      <c r="I340" s="162" t="s">
        <v>875</v>
      </c>
      <c r="J340" s="161"/>
      <c r="K340" s="162"/>
      <c r="L340" s="161"/>
      <c r="M340" s="162"/>
      <c r="N340" s="161"/>
      <c r="O340" s="162"/>
      <c r="P340" s="161"/>
      <c r="Q340" s="162"/>
      <c r="R340" s="161"/>
      <c r="S340" s="65"/>
      <c r="T340" s="65"/>
      <c r="V340" s="65">
        <f t="shared" si="14"/>
        <v>0</v>
      </c>
    </row>
    <row r="341" spans="1:22" ht="15" customHeight="1" x14ac:dyDescent="0.25">
      <c r="A341" s="190" t="s">
        <v>1957</v>
      </c>
      <c r="B341" s="190" t="s">
        <v>937</v>
      </c>
      <c r="C341" s="160" t="s">
        <v>917</v>
      </c>
      <c r="D341" s="161"/>
      <c r="E341" s="161" t="s">
        <v>2</v>
      </c>
      <c r="F341" s="161" t="s">
        <v>2</v>
      </c>
      <c r="G341" s="161" t="s">
        <v>550</v>
      </c>
      <c r="H341" s="161" t="s">
        <v>2</v>
      </c>
      <c r="I341" s="162" t="s">
        <v>875</v>
      </c>
      <c r="J341" s="161"/>
      <c r="K341" s="162"/>
      <c r="L341" s="161"/>
      <c r="M341" s="162"/>
      <c r="N341" s="161"/>
      <c r="O341" s="162"/>
      <c r="P341" s="161"/>
      <c r="Q341" s="162"/>
      <c r="R341" s="161"/>
      <c r="S341" s="65"/>
      <c r="T341" s="65"/>
      <c r="V341" s="65">
        <f t="shared" si="14"/>
        <v>0</v>
      </c>
    </row>
    <row r="342" spans="1:22" ht="15" customHeight="1" x14ac:dyDescent="0.25">
      <c r="A342" s="190" t="s">
        <v>1958</v>
      </c>
      <c r="B342" s="190" t="s">
        <v>937</v>
      </c>
      <c r="C342" s="160" t="s">
        <v>917</v>
      </c>
      <c r="D342" s="161"/>
      <c r="E342" s="161" t="s">
        <v>2</v>
      </c>
      <c r="F342" s="161" t="s">
        <v>2</v>
      </c>
      <c r="G342" s="161" t="s">
        <v>550</v>
      </c>
      <c r="H342" s="161" t="s">
        <v>2</v>
      </c>
      <c r="I342" s="162" t="s">
        <v>875</v>
      </c>
      <c r="J342" s="161"/>
      <c r="K342" s="162"/>
      <c r="L342" s="161"/>
      <c r="M342" s="162"/>
      <c r="N342" s="161"/>
      <c r="O342" s="162"/>
      <c r="P342" s="161"/>
      <c r="Q342" s="162"/>
      <c r="R342" s="161"/>
      <c r="S342" s="65"/>
      <c r="T342" s="65"/>
      <c r="V342" s="65">
        <f t="shared" si="14"/>
        <v>0</v>
      </c>
    </row>
    <row r="343" spans="1:22" ht="15" customHeight="1" x14ac:dyDescent="0.25">
      <c r="A343" s="163" t="s">
        <v>2414</v>
      </c>
      <c r="B343" s="163" t="s">
        <v>938</v>
      </c>
      <c r="C343" s="164"/>
      <c r="D343" s="164"/>
      <c r="E343" s="164"/>
      <c r="F343" s="164"/>
      <c r="G343" s="164"/>
      <c r="H343" s="164"/>
      <c r="I343" s="164"/>
      <c r="J343" s="164"/>
      <c r="K343" s="164"/>
      <c r="L343" s="164"/>
      <c r="M343" s="164"/>
      <c r="N343" s="164"/>
      <c r="O343" s="164"/>
      <c r="P343" s="164"/>
      <c r="Q343" s="164"/>
      <c r="R343" s="164"/>
      <c r="S343" s="120"/>
      <c r="T343" s="120"/>
      <c r="V343" s="120"/>
    </row>
    <row r="344" spans="1:22" ht="15" customHeight="1" x14ac:dyDescent="0.25">
      <c r="A344" s="260" t="s">
        <v>1959</v>
      </c>
      <c r="B344" s="160" t="s">
        <v>887</v>
      </c>
      <c r="C344" s="260" t="s">
        <v>2</v>
      </c>
      <c r="D344" s="161"/>
      <c r="E344" s="161" t="s">
        <v>874</v>
      </c>
      <c r="F344" s="161" t="s">
        <v>812</v>
      </c>
      <c r="G344" s="161" t="s">
        <v>550</v>
      </c>
      <c r="H344" s="161" t="s">
        <v>812</v>
      </c>
      <c r="I344" s="161" t="s">
        <v>888</v>
      </c>
      <c r="J344" s="161"/>
      <c r="K344" s="161"/>
      <c r="L344" s="161"/>
      <c r="M344" s="161"/>
      <c r="N344" s="161"/>
      <c r="O344" s="161"/>
      <c r="P344" s="161"/>
      <c r="Q344" s="161"/>
      <c r="R344" s="161"/>
      <c r="S344" s="65"/>
      <c r="T344" s="65"/>
      <c r="V344" s="65">
        <f t="shared" ref="V344:V356" si="15">S344+T344</f>
        <v>0</v>
      </c>
    </row>
    <row r="345" spans="1:22" ht="15" customHeight="1" x14ac:dyDescent="0.25">
      <c r="A345" s="260" t="s">
        <v>1960</v>
      </c>
      <c r="B345" s="160" t="s">
        <v>889</v>
      </c>
      <c r="C345" s="260" t="s">
        <v>2</v>
      </c>
      <c r="D345" s="161"/>
      <c r="E345" s="161" t="s">
        <v>874</v>
      </c>
      <c r="F345" s="161" t="s">
        <v>828</v>
      </c>
      <c r="G345" s="161" t="s">
        <v>550</v>
      </c>
      <c r="H345" s="161" t="s">
        <v>812</v>
      </c>
      <c r="I345" s="161" t="s">
        <v>888</v>
      </c>
      <c r="J345" s="161"/>
      <c r="K345" s="161"/>
      <c r="L345" s="161"/>
      <c r="M345" s="161"/>
      <c r="N345" s="161"/>
      <c r="O345" s="161"/>
      <c r="P345" s="161"/>
      <c r="Q345" s="161"/>
      <c r="R345" s="161"/>
      <c r="S345" s="65"/>
      <c r="T345" s="65"/>
      <c r="V345" s="65">
        <f t="shared" si="15"/>
        <v>0</v>
      </c>
    </row>
    <row r="346" spans="1:22" ht="15" customHeight="1" x14ac:dyDescent="0.25">
      <c r="A346" s="260" t="s">
        <v>1961</v>
      </c>
      <c r="B346" s="160" t="s">
        <v>890</v>
      </c>
      <c r="C346" s="260" t="s">
        <v>2</v>
      </c>
      <c r="D346" s="161"/>
      <c r="E346" s="161" t="s">
        <v>885</v>
      </c>
      <c r="F346" s="161" t="s">
        <v>814</v>
      </c>
      <c r="G346" s="161" t="s">
        <v>550</v>
      </c>
      <c r="H346" s="161" t="s">
        <v>812</v>
      </c>
      <c r="I346" s="161" t="s">
        <v>888</v>
      </c>
      <c r="J346" s="161"/>
      <c r="K346" s="161"/>
      <c r="L346" s="161"/>
      <c r="M346" s="161"/>
      <c r="N346" s="161"/>
      <c r="O346" s="161"/>
      <c r="P346" s="161"/>
      <c r="Q346" s="161"/>
      <c r="R346" s="161"/>
      <c r="S346" s="65"/>
      <c r="T346" s="65"/>
      <c r="V346" s="65">
        <f t="shared" si="15"/>
        <v>0</v>
      </c>
    </row>
    <row r="347" spans="1:22" ht="15" customHeight="1" x14ac:dyDescent="0.25">
      <c r="A347" s="260" t="s">
        <v>1962</v>
      </c>
      <c r="B347" s="160" t="s">
        <v>881</v>
      </c>
      <c r="C347" s="260" t="s">
        <v>2</v>
      </c>
      <c r="D347" s="161"/>
      <c r="E347" s="161" t="s">
        <v>2</v>
      </c>
      <c r="F347" s="161" t="s">
        <v>2</v>
      </c>
      <c r="G347" s="161" t="s">
        <v>2</v>
      </c>
      <c r="H347" s="161" t="s">
        <v>2</v>
      </c>
      <c r="I347" s="162" t="s">
        <v>2</v>
      </c>
      <c r="J347" s="161"/>
      <c r="K347" s="162"/>
      <c r="L347" s="161"/>
      <c r="M347" s="162"/>
      <c r="N347" s="161"/>
      <c r="O347" s="162"/>
      <c r="P347" s="161"/>
      <c r="Q347" s="162"/>
      <c r="R347" s="161"/>
      <c r="S347" s="65"/>
      <c r="T347" s="65"/>
      <c r="V347" s="65">
        <f t="shared" si="15"/>
        <v>0</v>
      </c>
    </row>
    <row r="348" spans="1:22" ht="15" customHeight="1" x14ac:dyDescent="0.25">
      <c r="A348" s="260" t="s">
        <v>1963</v>
      </c>
      <c r="B348" s="160" t="s">
        <v>889</v>
      </c>
      <c r="C348" s="260" t="s">
        <v>2</v>
      </c>
      <c r="D348" s="161"/>
      <c r="E348" s="161" t="s">
        <v>874</v>
      </c>
      <c r="F348" s="161" t="s">
        <v>808</v>
      </c>
      <c r="G348" s="161" t="s">
        <v>550</v>
      </c>
      <c r="H348" s="161" t="s">
        <v>812</v>
      </c>
      <c r="I348" s="161" t="s">
        <v>888</v>
      </c>
      <c r="J348" s="161"/>
      <c r="K348" s="161"/>
      <c r="L348" s="161"/>
      <c r="M348" s="161"/>
      <c r="N348" s="161"/>
      <c r="O348" s="161"/>
      <c r="P348" s="161"/>
      <c r="Q348" s="161"/>
      <c r="R348" s="161"/>
      <c r="S348" s="65"/>
      <c r="T348" s="65"/>
      <c r="V348" s="65">
        <f t="shared" si="15"/>
        <v>0</v>
      </c>
    </row>
    <row r="349" spans="1:22" ht="15" customHeight="1" x14ac:dyDescent="0.25">
      <c r="A349" s="260" t="s">
        <v>1964</v>
      </c>
      <c r="B349" s="160" t="s">
        <v>889</v>
      </c>
      <c r="C349" s="260" t="s">
        <v>2</v>
      </c>
      <c r="D349" s="161"/>
      <c r="E349" s="161" t="s">
        <v>885</v>
      </c>
      <c r="F349" s="161" t="s">
        <v>831</v>
      </c>
      <c r="G349" s="161" t="s">
        <v>550</v>
      </c>
      <c r="H349" s="161" t="s">
        <v>812</v>
      </c>
      <c r="I349" s="161" t="s">
        <v>888</v>
      </c>
      <c r="J349" s="161"/>
      <c r="K349" s="161"/>
      <c r="L349" s="161"/>
      <c r="M349" s="161"/>
      <c r="N349" s="161"/>
      <c r="O349" s="161"/>
      <c r="P349" s="161"/>
      <c r="Q349" s="161"/>
      <c r="R349" s="161"/>
      <c r="S349" s="65"/>
      <c r="T349" s="65"/>
      <c r="V349" s="65">
        <f t="shared" si="15"/>
        <v>0</v>
      </c>
    </row>
    <row r="350" spans="1:22" ht="15" customHeight="1" x14ac:dyDescent="0.25">
      <c r="A350" s="260" t="s">
        <v>1965</v>
      </c>
      <c r="B350" s="160" t="s">
        <v>890</v>
      </c>
      <c r="C350" s="260" t="s">
        <v>2</v>
      </c>
      <c r="D350" s="161"/>
      <c r="E350" s="161" t="s">
        <v>885</v>
      </c>
      <c r="F350" s="161" t="s">
        <v>814</v>
      </c>
      <c r="G350" s="161" t="s">
        <v>550</v>
      </c>
      <c r="H350" s="161" t="s">
        <v>812</v>
      </c>
      <c r="I350" s="161" t="s">
        <v>888</v>
      </c>
      <c r="J350" s="161"/>
      <c r="K350" s="161"/>
      <c r="L350" s="161"/>
      <c r="M350" s="161"/>
      <c r="N350" s="161"/>
      <c r="O350" s="161"/>
      <c r="P350" s="161"/>
      <c r="Q350" s="161"/>
      <c r="R350" s="161"/>
      <c r="S350" s="65"/>
      <c r="T350" s="65"/>
      <c r="V350" s="65">
        <f t="shared" si="15"/>
        <v>0</v>
      </c>
    </row>
    <row r="351" spans="1:22" ht="15" customHeight="1" x14ac:dyDescent="0.25">
      <c r="A351" s="260" t="s">
        <v>1966</v>
      </c>
      <c r="B351" s="160" t="s">
        <v>881</v>
      </c>
      <c r="C351" s="260" t="s">
        <v>2</v>
      </c>
      <c r="D351" s="161"/>
      <c r="E351" s="161" t="s">
        <v>2</v>
      </c>
      <c r="F351" s="161" t="s">
        <v>2</v>
      </c>
      <c r="G351" s="161" t="s">
        <v>2</v>
      </c>
      <c r="H351" s="161" t="s">
        <v>2</v>
      </c>
      <c r="I351" s="162" t="s">
        <v>2</v>
      </c>
      <c r="J351" s="161"/>
      <c r="K351" s="162"/>
      <c r="L351" s="161"/>
      <c r="M351" s="162"/>
      <c r="N351" s="161"/>
      <c r="O351" s="162"/>
      <c r="P351" s="161"/>
      <c r="Q351" s="162"/>
      <c r="R351" s="161"/>
      <c r="S351" s="65"/>
      <c r="T351" s="65"/>
      <c r="V351" s="65">
        <f t="shared" si="15"/>
        <v>0</v>
      </c>
    </row>
    <row r="352" spans="1:22" ht="15" customHeight="1" x14ac:dyDescent="0.25">
      <c r="A352" s="260" t="s">
        <v>1967</v>
      </c>
      <c r="B352" s="160" t="s">
        <v>889</v>
      </c>
      <c r="C352" s="260" t="s">
        <v>2</v>
      </c>
      <c r="D352" s="161"/>
      <c r="E352" s="161" t="s">
        <v>885</v>
      </c>
      <c r="F352" s="161" t="s">
        <v>808</v>
      </c>
      <c r="G352" s="161" t="s">
        <v>550</v>
      </c>
      <c r="H352" s="161" t="s">
        <v>812</v>
      </c>
      <c r="I352" s="161" t="s">
        <v>888</v>
      </c>
      <c r="J352" s="161"/>
      <c r="K352" s="161"/>
      <c r="L352" s="161"/>
      <c r="M352" s="161"/>
      <c r="N352" s="161"/>
      <c r="O352" s="161"/>
      <c r="P352" s="161"/>
      <c r="Q352" s="161"/>
      <c r="R352" s="161"/>
      <c r="S352" s="65"/>
      <c r="T352" s="65"/>
      <c r="V352" s="65">
        <f t="shared" si="15"/>
        <v>0</v>
      </c>
    </row>
    <row r="353" spans="1:22" ht="15" customHeight="1" x14ac:dyDescent="0.25">
      <c r="A353" s="260" t="s">
        <v>1968</v>
      </c>
      <c r="B353" s="160" t="s">
        <v>889</v>
      </c>
      <c r="C353" s="260" t="s">
        <v>2</v>
      </c>
      <c r="D353" s="161"/>
      <c r="E353" s="161" t="s">
        <v>885</v>
      </c>
      <c r="F353" s="161" t="s">
        <v>806</v>
      </c>
      <c r="G353" s="161" t="s">
        <v>550</v>
      </c>
      <c r="H353" s="161" t="s">
        <v>812</v>
      </c>
      <c r="I353" s="161" t="s">
        <v>888</v>
      </c>
      <c r="J353" s="161"/>
      <c r="K353" s="161"/>
      <c r="L353" s="161"/>
      <c r="M353" s="161"/>
      <c r="N353" s="161"/>
      <c r="O353" s="161"/>
      <c r="P353" s="161"/>
      <c r="Q353" s="161"/>
      <c r="R353" s="161"/>
      <c r="S353" s="65"/>
      <c r="T353" s="65"/>
      <c r="V353" s="65">
        <f t="shared" si="15"/>
        <v>0</v>
      </c>
    </row>
    <row r="354" spans="1:22" ht="15" customHeight="1" x14ac:dyDescent="0.25">
      <c r="A354" s="260" t="s">
        <v>1969</v>
      </c>
      <c r="B354" s="160" t="s">
        <v>890</v>
      </c>
      <c r="C354" s="260" t="s">
        <v>2</v>
      </c>
      <c r="D354" s="161"/>
      <c r="E354" s="161" t="s">
        <v>885</v>
      </c>
      <c r="F354" s="161" t="s">
        <v>814</v>
      </c>
      <c r="G354" s="161" t="s">
        <v>550</v>
      </c>
      <c r="H354" s="161" t="s">
        <v>812</v>
      </c>
      <c r="I354" s="161" t="s">
        <v>888</v>
      </c>
      <c r="J354" s="161"/>
      <c r="K354" s="161"/>
      <c r="L354" s="161"/>
      <c r="M354" s="161"/>
      <c r="N354" s="161"/>
      <c r="O354" s="161"/>
      <c r="P354" s="161"/>
      <c r="Q354" s="161"/>
      <c r="R354" s="161"/>
      <c r="S354" s="65"/>
      <c r="T354" s="65"/>
      <c r="V354" s="65">
        <f t="shared" si="15"/>
        <v>0</v>
      </c>
    </row>
    <row r="355" spans="1:22" ht="15" customHeight="1" x14ac:dyDescent="0.25">
      <c r="A355" s="260" t="s">
        <v>1970</v>
      </c>
      <c r="B355" s="160" t="s">
        <v>881</v>
      </c>
      <c r="C355" s="260" t="s">
        <v>2</v>
      </c>
      <c r="D355" s="161"/>
      <c r="E355" s="161" t="s">
        <v>2</v>
      </c>
      <c r="F355" s="161" t="s">
        <v>2</v>
      </c>
      <c r="G355" s="161" t="s">
        <v>2</v>
      </c>
      <c r="H355" s="161" t="s">
        <v>2</v>
      </c>
      <c r="I355" s="162" t="s">
        <v>2</v>
      </c>
      <c r="J355" s="161"/>
      <c r="K355" s="162"/>
      <c r="L355" s="161"/>
      <c r="M355" s="162"/>
      <c r="N355" s="161"/>
      <c r="O355" s="162"/>
      <c r="P355" s="161"/>
      <c r="Q355" s="162"/>
      <c r="R355" s="161"/>
      <c r="S355" s="65"/>
      <c r="T355" s="65"/>
      <c r="V355" s="65">
        <f t="shared" si="15"/>
        <v>0</v>
      </c>
    </row>
    <row r="356" spans="1:22" ht="15" customHeight="1" x14ac:dyDescent="0.25">
      <c r="A356" s="260" t="s">
        <v>1971</v>
      </c>
      <c r="B356" s="160" t="s">
        <v>889</v>
      </c>
      <c r="C356" s="260" t="s">
        <v>2</v>
      </c>
      <c r="D356" s="161"/>
      <c r="E356" s="161" t="s">
        <v>885</v>
      </c>
      <c r="F356" s="161" t="s">
        <v>828</v>
      </c>
      <c r="G356" s="161" t="s">
        <v>550</v>
      </c>
      <c r="H356" s="161" t="s">
        <v>812</v>
      </c>
      <c r="I356" s="161" t="s">
        <v>888</v>
      </c>
      <c r="J356" s="161"/>
      <c r="K356" s="161"/>
      <c r="L356" s="161"/>
      <c r="M356" s="161"/>
      <c r="N356" s="161"/>
      <c r="O356" s="161"/>
      <c r="P356" s="161"/>
      <c r="Q356" s="161"/>
      <c r="R356" s="161"/>
      <c r="S356" s="65"/>
      <c r="T356" s="65"/>
      <c r="V356" s="65">
        <f t="shared" si="15"/>
        <v>0</v>
      </c>
    </row>
    <row r="357" spans="1:22" ht="15" customHeight="1" x14ac:dyDescent="0.25">
      <c r="A357" s="163" t="s">
        <v>2414</v>
      </c>
      <c r="B357" s="163" t="s">
        <v>939</v>
      </c>
      <c r="C357" s="164"/>
      <c r="D357" s="164"/>
      <c r="E357" s="164"/>
      <c r="F357" s="164"/>
      <c r="G357" s="164"/>
      <c r="H357" s="164"/>
      <c r="I357" s="164"/>
      <c r="J357" s="164"/>
      <c r="K357" s="164"/>
      <c r="L357" s="164"/>
      <c r="M357" s="164"/>
      <c r="N357" s="164"/>
      <c r="O357" s="164"/>
      <c r="P357" s="164"/>
      <c r="Q357" s="164"/>
      <c r="R357" s="164"/>
      <c r="S357" s="120"/>
      <c r="T357" s="120"/>
      <c r="V357" s="120"/>
    </row>
    <row r="358" spans="1:22" ht="15" customHeight="1" x14ac:dyDescent="0.25">
      <c r="A358" s="260" t="s">
        <v>1972</v>
      </c>
      <c r="B358" s="160" t="s">
        <v>887</v>
      </c>
      <c r="C358" s="260" t="s">
        <v>2</v>
      </c>
      <c r="D358" s="161"/>
      <c r="E358" s="161" t="s">
        <v>874</v>
      </c>
      <c r="F358" s="161" t="s">
        <v>812</v>
      </c>
      <c r="G358" s="161" t="s">
        <v>550</v>
      </c>
      <c r="H358" s="161" t="s">
        <v>812</v>
      </c>
      <c r="I358" s="161" t="s">
        <v>888</v>
      </c>
      <c r="J358" s="161"/>
      <c r="K358" s="161"/>
      <c r="L358" s="161"/>
      <c r="M358" s="161"/>
      <c r="N358" s="161"/>
      <c r="O358" s="161"/>
      <c r="P358" s="161"/>
      <c r="Q358" s="161"/>
      <c r="R358" s="161"/>
      <c r="S358" s="65"/>
      <c r="T358" s="65"/>
      <c r="V358" s="65">
        <f t="shared" ref="V358:V376" si="16">S358+T358</f>
        <v>0</v>
      </c>
    </row>
    <row r="359" spans="1:22" ht="15" customHeight="1" x14ac:dyDescent="0.25">
      <c r="A359" s="260" t="s">
        <v>1973</v>
      </c>
      <c r="B359" s="160" t="s">
        <v>889</v>
      </c>
      <c r="C359" s="260" t="s">
        <v>2</v>
      </c>
      <c r="D359" s="161"/>
      <c r="E359" s="161" t="s">
        <v>874</v>
      </c>
      <c r="F359" s="161" t="s">
        <v>828</v>
      </c>
      <c r="G359" s="161" t="s">
        <v>550</v>
      </c>
      <c r="H359" s="161" t="s">
        <v>812</v>
      </c>
      <c r="I359" s="161" t="s">
        <v>888</v>
      </c>
      <c r="J359" s="161"/>
      <c r="K359" s="161"/>
      <c r="L359" s="161"/>
      <c r="M359" s="161"/>
      <c r="N359" s="161"/>
      <c r="O359" s="161"/>
      <c r="P359" s="161"/>
      <c r="Q359" s="161"/>
      <c r="R359" s="161"/>
      <c r="S359" s="65"/>
      <c r="T359" s="65"/>
      <c r="V359" s="65">
        <f t="shared" si="16"/>
        <v>0</v>
      </c>
    </row>
    <row r="360" spans="1:22" ht="15" customHeight="1" x14ac:dyDescent="0.25">
      <c r="A360" s="260" t="s">
        <v>1974</v>
      </c>
      <c r="B360" s="160" t="s">
        <v>889</v>
      </c>
      <c r="C360" s="260" t="s">
        <v>2</v>
      </c>
      <c r="D360" s="161"/>
      <c r="E360" s="161" t="s">
        <v>874</v>
      </c>
      <c r="F360" s="161" t="s">
        <v>826</v>
      </c>
      <c r="G360" s="161" t="s">
        <v>550</v>
      </c>
      <c r="H360" s="161" t="s">
        <v>812</v>
      </c>
      <c r="I360" s="161" t="s">
        <v>888</v>
      </c>
      <c r="J360" s="161"/>
      <c r="K360" s="161"/>
      <c r="L360" s="161"/>
      <c r="M360" s="161"/>
      <c r="N360" s="161"/>
      <c r="O360" s="161"/>
      <c r="P360" s="161"/>
      <c r="Q360" s="161"/>
      <c r="R360" s="161"/>
      <c r="S360" s="65"/>
      <c r="T360" s="65"/>
      <c r="V360" s="65">
        <f t="shared" si="16"/>
        <v>0</v>
      </c>
    </row>
    <row r="361" spans="1:22" ht="15" customHeight="1" x14ac:dyDescent="0.25">
      <c r="A361" s="260" t="s">
        <v>1975</v>
      </c>
      <c r="B361" s="160" t="s">
        <v>890</v>
      </c>
      <c r="C361" s="260" t="s">
        <v>2</v>
      </c>
      <c r="D361" s="161"/>
      <c r="E361" s="161" t="s">
        <v>885</v>
      </c>
      <c r="F361" s="161" t="s">
        <v>814</v>
      </c>
      <c r="G361" s="161" t="s">
        <v>550</v>
      </c>
      <c r="H361" s="161" t="s">
        <v>812</v>
      </c>
      <c r="I361" s="161" t="s">
        <v>888</v>
      </c>
      <c r="J361" s="161"/>
      <c r="K361" s="161"/>
      <c r="L361" s="161"/>
      <c r="M361" s="161"/>
      <c r="N361" s="161"/>
      <c r="O361" s="161"/>
      <c r="P361" s="161"/>
      <c r="Q361" s="161"/>
      <c r="R361" s="161"/>
      <c r="S361" s="65"/>
      <c r="T361" s="65"/>
      <c r="V361" s="65">
        <f t="shared" si="16"/>
        <v>0</v>
      </c>
    </row>
    <row r="362" spans="1:22" ht="15" customHeight="1" x14ac:dyDescent="0.25">
      <c r="A362" s="260" t="s">
        <v>1976</v>
      </c>
      <c r="B362" s="160" t="s">
        <v>881</v>
      </c>
      <c r="C362" s="260" t="s">
        <v>2</v>
      </c>
      <c r="D362" s="161"/>
      <c r="E362" s="161" t="s">
        <v>2</v>
      </c>
      <c r="F362" s="161" t="s">
        <v>2</v>
      </c>
      <c r="G362" s="161" t="s">
        <v>2</v>
      </c>
      <c r="H362" s="161" t="s">
        <v>2</v>
      </c>
      <c r="I362" s="162" t="s">
        <v>2</v>
      </c>
      <c r="J362" s="161"/>
      <c r="K362" s="162"/>
      <c r="L362" s="161"/>
      <c r="M362" s="162"/>
      <c r="N362" s="161"/>
      <c r="O362" s="162"/>
      <c r="P362" s="161"/>
      <c r="Q362" s="162"/>
      <c r="R362" s="161"/>
      <c r="S362" s="65"/>
      <c r="T362" s="65"/>
      <c r="V362" s="65">
        <f t="shared" si="16"/>
        <v>0</v>
      </c>
    </row>
    <row r="363" spans="1:22" ht="15" customHeight="1" x14ac:dyDescent="0.25">
      <c r="A363" s="260" t="s">
        <v>1977</v>
      </c>
      <c r="B363" s="160" t="s">
        <v>889</v>
      </c>
      <c r="C363" s="260" t="s">
        <v>2</v>
      </c>
      <c r="D363" s="161"/>
      <c r="E363" s="161" t="s">
        <v>874</v>
      </c>
      <c r="F363" s="161" t="s">
        <v>807</v>
      </c>
      <c r="G363" s="161" t="s">
        <v>550</v>
      </c>
      <c r="H363" s="161" t="s">
        <v>812</v>
      </c>
      <c r="I363" s="161" t="s">
        <v>888</v>
      </c>
      <c r="J363" s="161"/>
      <c r="K363" s="161"/>
      <c r="L363" s="161"/>
      <c r="M363" s="161"/>
      <c r="N363" s="161"/>
      <c r="O363" s="161"/>
      <c r="P363" s="161"/>
      <c r="Q363" s="161"/>
      <c r="R363" s="161"/>
      <c r="S363" s="65"/>
      <c r="T363" s="65"/>
      <c r="V363" s="65">
        <f t="shared" si="16"/>
        <v>0</v>
      </c>
    </row>
    <row r="364" spans="1:22" ht="15" customHeight="1" x14ac:dyDescent="0.25">
      <c r="A364" s="260" t="s">
        <v>1978</v>
      </c>
      <c r="B364" s="160" t="s">
        <v>890</v>
      </c>
      <c r="C364" s="260" t="s">
        <v>2</v>
      </c>
      <c r="D364" s="161"/>
      <c r="E364" s="161" t="s">
        <v>885</v>
      </c>
      <c r="F364" s="161" t="s">
        <v>814</v>
      </c>
      <c r="G364" s="161" t="s">
        <v>550</v>
      </c>
      <c r="H364" s="161" t="s">
        <v>812</v>
      </c>
      <c r="I364" s="161" t="s">
        <v>888</v>
      </c>
      <c r="J364" s="161"/>
      <c r="K364" s="161"/>
      <c r="L364" s="161"/>
      <c r="M364" s="161"/>
      <c r="N364" s="161"/>
      <c r="O364" s="161"/>
      <c r="P364" s="161"/>
      <c r="Q364" s="161"/>
      <c r="R364" s="161"/>
      <c r="S364" s="65"/>
      <c r="T364" s="65"/>
      <c r="V364" s="65">
        <f t="shared" si="16"/>
        <v>0</v>
      </c>
    </row>
    <row r="365" spans="1:22" ht="15" customHeight="1" x14ac:dyDescent="0.25">
      <c r="A365" s="260" t="s">
        <v>1979</v>
      </c>
      <c r="B365" s="160" t="s">
        <v>881</v>
      </c>
      <c r="C365" s="260" t="s">
        <v>2</v>
      </c>
      <c r="D365" s="161"/>
      <c r="E365" s="161" t="s">
        <v>2</v>
      </c>
      <c r="F365" s="161" t="s">
        <v>2</v>
      </c>
      <c r="G365" s="161" t="s">
        <v>2</v>
      </c>
      <c r="H365" s="161" t="s">
        <v>2</v>
      </c>
      <c r="I365" s="162" t="s">
        <v>2</v>
      </c>
      <c r="J365" s="161"/>
      <c r="K365" s="162"/>
      <c r="L365" s="161"/>
      <c r="M365" s="162"/>
      <c r="N365" s="161"/>
      <c r="O365" s="162"/>
      <c r="P365" s="161"/>
      <c r="Q365" s="162"/>
      <c r="R365" s="161"/>
      <c r="S365" s="65"/>
      <c r="T365" s="65"/>
      <c r="V365" s="65">
        <f t="shared" si="16"/>
        <v>0</v>
      </c>
    </row>
    <row r="366" spans="1:22" ht="15" customHeight="1" x14ac:dyDescent="0.25">
      <c r="A366" s="260" t="s">
        <v>1980</v>
      </c>
      <c r="B366" s="160" t="s">
        <v>890</v>
      </c>
      <c r="C366" s="260" t="s">
        <v>2</v>
      </c>
      <c r="D366" s="161"/>
      <c r="E366" s="161" t="s">
        <v>885</v>
      </c>
      <c r="F366" s="161" t="s">
        <v>814</v>
      </c>
      <c r="G366" s="161" t="s">
        <v>550</v>
      </c>
      <c r="H366" s="161" t="s">
        <v>812</v>
      </c>
      <c r="I366" s="161" t="s">
        <v>888</v>
      </c>
      <c r="J366" s="161"/>
      <c r="K366" s="161"/>
      <c r="L366" s="161"/>
      <c r="M366" s="161"/>
      <c r="N366" s="161"/>
      <c r="O366" s="161"/>
      <c r="P366" s="161"/>
      <c r="Q366" s="161"/>
      <c r="R366" s="161"/>
      <c r="S366" s="65"/>
      <c r="T366" s="65"/>
      <c r="V366" s="65">
        <f t="shared" si="16"/>
        <v>0</v>
      </c>
    </row>
    <row r="367" spans="1:22" ht="15" customHeight="1" x14ac:dyDescent="0.25">
      <c r="A367" s="260" t="s">
        <v>1981</v>
      </c>
      <c r="B367" s="160" t="s">
        <v>881</v>
      </c>
      <c r="C367" s="260" t="s">
        <v>2</v>
      </c>
      <c r="D367" s="161"/>
      <c r="E367" s="161" t="s">
        <v>2</v>
      </c>
      <c r="F367" s="161" t="s">
        <v>2</v>
      </c>
      <c r="G367" s="161" t="s">
        <v>2</v>
      </c>
      <c r="H367" s="161" t="s">
        <v>2</v>
      </c>
      <c r="I367" s="162" t="s">
        <v>2</v>
      </c>
      <c r="J367" s="161"/>
      <c r="K367" s="162"/>
      <c r="L367" s="161"/>
      <c r="M367" s="162"/>
      <c r="N367" s="161"/>
      <c r="O367" s="162"/>
      <c r="P367" s="161"/>
      <c r="Q367" s="162"/>
      <c r="R367" s="161"/>
      <c r="S367" s="65"/>
      <c r="T367" s="65"/>
      <c r="V367" s="65">
        <f t="shared" si="16"/>
        <v>0</v>
      </c>
    </row>
    <row r="368" spans="1:22" ht="15" customHeight="1" x14ac:dyDescent="0.25">
      <c r="A368" s="260" t="s">
        <v>1982</v>
      </c>
      <c r="B368" s="160" t="s">
        <v>889</v>
      </c>
      <c r="C368" s="260" t="s">
        <v>2</v>
      </c>
      <c r="D368" s="161"/>
      <c r="E368" s="161" t="s">
        <v>874</v>
      </c>
      <c r="F368" s="161" t="s">
        <v>808</v>
      </c>
      <c r="G368" s="161" t="s">
        <v>550</v>
      </c>
      <c r="H368" s="161" t="s">
        <v>812</v>
      </c>
      <c r="I368" s="161" t="s">
        <v>888</v>
      </c>
      <c r="J368" s="161"/>
      <c r="K368" s="161"/>
      <c r="L368" s="161"/>
      <c r="M368" s="161"/>
      <c r="N368" s="161"/>
      <c r="O368" s="161"/>
      <c r="P368" s="161"/>
      <c r="Q368" s="161"/>
      <c r="R368" s="161"/>
      <c r="S368" s="65"/>
      <c r="T368" s="65"/>
      <c r="V368" s="65">
        <f t="shared" si="16"/>
        <v>0</v>
      </c>
    </row>
    <row r="369" spans="1:22" ht="15" customHeight="1" x14ac:dyDescent="0.25">
      <c r="A369" s="260" t="s">
        <v>1983</v>
      </c>
      <c r="B369" s="160" t="s">
        <v>889</v>
      </c>
      <c r="C369" s="260" t="s">
        <v>2</v>
      </c>
      <c r="D369" s="161"/>
      <c r="E369" s="161" t="s">
        <v>885</v>
      </c>
      <c r="F369" s="161" t="s">
        <v>831</v>
      </c>
      <c r="G369" s="161" t="s">
        <v>550</v>
      </c>
      <c r="H369" s="161" t="s">
        <v>812</v>
      </c>
      <c r="I369" s="161" t="s">
        <v>888</v>
      </c>
      <c r="J369" s="161"/>
      <c r="K369" s="161"/>
      <c r="L369" s="161"/>
      <c r="M369" s="161"/>
      <c r="N369" s="161"/>
      <c r="O369" s="161"/>
      <c r="P369" s="161"/>
      <c r="Q369" s="161"/>
      <c r="R369" s="161"/>
      <c r="S369" s="65"/>
      <c r="T369" s="65"/>
      <c r="V369" s="65">
        <f t="shared" si="16"/>
        <v>0</v>
      </c>
    </row>
    <row r="370" spans="1:22" ht="15" customHeight="1" x14ac:dyDescent="0.25">
      <c r="A370" s="260" t="s">
        <v>1984</v>
      </c>
      <c r="B370" s="160" t="s">
        <v>890</v>
      </c>
      <c r="C370" s="260" t="s">
        <v>2</v>
      </c>
      <c r="D370" s="161"/>
      <c r="E370" s="161" t="s">
        <v>885</v>
      </c>
      <c r="F370" s="161" t="s">
        <v>814</v>
      </c>
      <c r="G370" s="161" t="s">
        <v>550</v>
      </c>
      <c r="H370" s="161" t="s">
        <v>812</v>
      </c>
      <c r="I370" s="161" t="s">
        <v>888</v>
      </c>
      <c r="J370" s="161"/>
      <c r="K370" s="161"/>
      <c r="L370" s="161"/>
      <c r="M370" s="161"/>
      <c r="N370" s="161"/>
      <c r="O370" s="161"/>
      <c r="P370" s="161"/>
      <c r="Q370" s="161"/>
      <c r="R370" s="161"/>
      <c r="S370" s="65"/>
      <c r="T370" s="65"/>
      <c r="V370" s="65">
        <f t="shared" si="16"/>
        <v>0</v>
      </c>
    </row>
    <row r="371" spans="1:22" ht="15" customHeight="1" x14ac:dyDescent="0.25">
      <c r="A371" s="260" t="s">
        <v>1985</v>
      </c>
      <c r="B371" s="160" t="s">
        <v>881</v>
      </c>
      <c r="C371" s="260" t="s">
        <v>2</v>
      </c>
      <c r="D371" s="161"/>
      <c r="E371" s="161" t="s">
        <v>2</v>
      </c>
      <c r="F371" s="161" t="s">
        <v>2</v>
      </c>
      <c r="G371" s="161" t="s">
        <v>2</v>
      </c>
      <c r="H371" s="161" t="s">
        <v>2</v>
      </c>
      <c r="I371" s="162" t="s">
        <v>2</v>
      </c>
      <c r="J371" s="161"/>
      <c r="K371" s="162"/>
      <c r="L371" s="161"/>
      <c r="M371" s="162"/>
      <c r="N371" s="161"/>
      <c r="O371" s="162"/>
      <c r="P371" s="161"/>
      <c r="Q371" s="162"/>
      <c r="R371" s="161"/>
      <c r="S371" s="65"/>
      <c r="T371" s="65"/>
      <c r="V371" s="65">
        <f t="shared" si="16"/>
        <v>0</v>
      </c>
    </row>
    <row r="372" spans="1:22" ht="15" customHeight="1" x14ac:dyDescent="0.25">
      <c r="A372" s="260" t="s">
        <v>1986</v>
      </c>
      <c r="B372" s="160" t="s">
        <v>889</v>
      </c>
      <c r="C372" s="260" t="s">
        <v>2</v>
      </c>
      <c r="D372" s="161"/>
      <c r="E372" s="161" t="s">
        <v>885</v>
      </c>
      <c r="F372" s="161" t="s">
        <v>808</v>
      </c>
      <c r="G372" s="161" t="s">
        <v>550</v>
      </c>
      <c r="H372" s="161" t="s">
        <v>812</v>
      </c>
      <c r="I372" s="161" t="s">
        <v>888</v>
      </c>
      <c r="J372" s="161"/>
      <c r="K372" s="161"/>
      <c r="L372" s="161"/>
      <c r="M372" s="161"/>
      <c r="N372" s="161"/>
      <c r="O372" s="161"/>
      <c r="P372" s="161"/>
      <c r="Q372" s="161"/>
      <c r="R372" s="161"/>
      <c r="S372" s="65"/>
      <c r="T372" s="65"/>
      <c r="V372" s="65">
        <f t="shared" si="16"/>
        <v>0</v>
      </c>
    </row>
    <row r="373" spans="1:22" ht="15" customHeight="1" x14ac:dyDescent="0.25">
      <c r="A373" s="260" t="s">
        <v>1987</v>
      </c>
      <c r="B373" s="160" t="s">
        <v>889</v>
      </c>
      <c r="C373" s="260" t="s">
        <v>2</v>
      </c>
      <c r="D373" s="161"/>
      <c r="E373" s="161" t="s">
        <v>885</v>
      </c>
      <c r="F373" s="161" t="s">
        <v>806</v>
      </c>
      <c r="G373" s="161" t="s">
        <v>550</v>
      </c>
      <c r="H373" s="161" t="s">
        <v>812</v>
      </c>
      <c r="I373" s="161" t="s">
        <v>888</v>
      </c>
      <c r="J373" s="161"/>
      <c r="K373" s="161"/>
      <c r="L373" s="161"/>
      <c r="M373" s="161"/>
      <c r="N373" s="161"/>
      <c r="O373" s="161"/>
      <c r="P373" s="161"/>
      <c r="Q373" s="161"/>
      <c r="R373" s="161"/>
      <c r="S373" s="65"/>
      <c r="T373" s="65"/>
      <c r="V373" s="65">
        <f t="shared" si="16"/>
        <v>0</v>
      </c>
    </row>
    <row r="374" spans="1:22" ht="15" customHeight="1" x14ac:dyDescent="0.25">
      <c r="A374" s="260" t="s">
        <v>1988</v>
      </c>
      <c r="B374" s="160" t="s">
        <v>890</v>
      </c>
      <c r="C374" s="260" t="s">
        <v>2</v>
      </c>
      <c r="D374" s="161"/>
      <c r="E374" s="161" t="s">
        <v>885</v>
      </c>
      <c r="F374" s="161" t="s">
        <v>814</v>
      </c>
      <c r="G374" s="161" t="s">
        <v>550</v>
      </c>
      <c r="H374" s="161" t="s">
        <v>812</v>
      </c>
      <c r="I374" s="161" t="s">
        <v>888</v>
      </c>
      <c r="J374" s="161"/>
      <c r="K374" s="161"/>
      <c r="L374" s="161"/>
      <c r="M374" s="161"/>
      <c r="N374" s="161"/>
      <c r="O374" s="161"/>
      <c r="P374" s="161"/>
      <c r="Q374" s="161"/>
      <c r="R374" s="161"/>
      <c r="S374" s="65"/>
      <c r="T374" s="65"/>
      <c r="V374" s="65">
        <f t="shared" si="16"/>
        <v>0</v>
      </c>
    </row>
    <row r="375" spans="1:22" ht="15" customHeight="1" x14ac:dyDescent="0.25">
      <c r="A375" s="260" t="s">
        <v>1989</v>
      </c>
      <c r="B375" s="160" t="s">
        <v>881</v>
      </c>
      <c r="C375" s="260" t="s">
        <v>2</v>
      </c>
      <c r="D375" s="161"/>
      <c r="E375" s="161" t="s">
        <v>2</v>
      </c>
      <c r="F375" s="161" t="s">
        <v>2</v>
      </c>
      <c r="G375" s="161" t="s">
        <v>2</v>
      </c>
      <c r="H375" s="161" t="s">
        <v>2</v>
      </c>
      <c r="I375" s="162" t="s">
        <v>2</v>
      </c>
      <c r="J375" s="161"/>
      <c r="K375" s="162"/>
      <c r="L375" s="161"/>
      <c r="M375" s="162"/>
      <c r="N375" s="161"/>
      <c r="O375" s="162"/>
      <c r="P375" s="161"/>
      <c r="Q375" s="162"/>
      <c r="R375" s="161"/>
      <c r="S375" s="65"/>
      <c r="T375" s="65"/>
      <c r="V375" s="65">
        <f t="shared" si="16"/>
        <v>0</v>
      </c>
    </row>
    <row r="376" spans="1:22" ht="15" customHeight="1" x14ac:dyDescent="0.25">
      <c r="A376" s="260" t="s">
        <v>1990</v>
      </c>
      <c r="B376" s="160" t="s">
        <v>889</v>
      </c>
      <c r="C376" s="260" t="s">
        <v>2</v>
      </c>
      <c r="D376" s="161"/>
      <c r="E376" s="161" t="s">
        <v>885</v>
      </c>
      <c r="F376" s="161" t="s">
        <v>828</v>
      </c>
      <c r="G376" s="161" t="s">
        <v>550</v>
      </c>
      <c r="H376" s="161" t="s">
        <v>812</v>
      </c>
      <c r="I376" s="161" t="s">
        <v>888</v>
      </c>
      <c r="J376" s="161"/>
      <c r="K376" s="161"/>
      <c r="L376" s="161"/>
      <c r="M376" s="161"/>
      <c r="N376" s="161"/>
      <c r="O376" s="161"/>
      <c r="P376" s="161"/>
      <c r="Q376" s="161"/>
      <c r="R376" s="161"/>
      <c r="S376" s="65"/>
      <c r="T376" s="65"/>
      <c r="V376" s="65">
        <f t="shared" si="16"/>
        <v>0</v>
      </c>
    </row>
    <row r="377" spans="1:22" ht="15" customHeight="1" x14ac:dyDescent="0.25">
      <c r="A377" s="163" t="s">
        <v>2414</v>
      </c>
      <c r="B377" s="163" t="s">
        <v>940</v>
      </c>
      <c r="C377" s="164"/>
      <c r="D377" s="164"/>
      <c r="E377" s="164"/>
      <c r="F377" s="164"/>
      <c r="G377" s="164"/>
      <c r="H377" s="164"/>
      <c r="I377" s="164"/>
      <c r="J377" s="164"/>
      <c r="K377" s="164"/>
      <c r="L377" s="164"/>
      <c r="M377" s="164"/>
      <c r="N377" s="164"/>
      <c r="O377" s="164"/>
      <c r="P377" s="164"/>
      <c r="Q377" s="164"/>
      <c r="R377" s="164"/>
      <c r="S377" s="120"/>
      <c r="T377" s="120"/>
      <c r="V377" s="120"/>
    </row>
    <row r="378" spans="1:22" ht="15" customHeight="1" x14ac:dyDescent="0.25">
      <c r="A378" s="260" t="s">
        <v>1991</v>
      </c>
      <c r="B378" s="160" t="s">
        <v>931</v>
      </c>
      <c r="C378" s="260" t="s">
        <v>2</v>
      </c>
      <c r="D378" s="161"/>
      <c r="E378" s="161" t="s">
        <v>874</v>
      </c>
      <c r="F378" s="161" t="s">
        <v>810</v>
      </c>
      <c r="G378" s="161" t="s">
        <v>606</v>
      </c>
      <c r="H378" s="161" t="s">
        <v>930</v>
      </c>
      <c r="I378" s="161" t="s">
        <v>877</v>
      </c>
      <c r="J378" s="161"/>
      <c r="K378" s="161"/>
      <c r="L378" s="161"/>
      <c r="M378" s="161"/>
      <c r="N378" s="161"/>
      <c r="O378" s="161"/>
      <c r="P378" s="161"/>
      <c r="Q378" s="161"/>
      <c r="R378" s="161"/>
      <c r="S378" s="65"/>
      <c r="T378" s="65"/>
      <c r="V378" s="65">
        <f t="shared" ref="V378:V384" si="17">S378+T378</f>
        <v>0</v>
      </c>
    </row>
    <row r="379" spans="1:22" ht="15" customHeight="1" x14ac:dyDescent="0.25">
      <c r="A379" s="260" t="s">
        <v>1992</v>
      </c>
      <c r="B379" s="160" t="s">
        <v>873</v>
      </c>
      <c r="C379" s="260" t="s">
        <v>2</v>
      </c>
      <c r="D379" s="161"/>
      <c r="E379" s="161" t="s">
        <v>874</v>
      </c>
      <c r="F379" s="161" t="s">
        <v>813</v>
      </c>
      <c r="G379" s="161" t="s">
        <v>606</v>
      </c>
      <c r="H379" s="161" t="s">
        <v>930</v>
      </c>
      <c r="I379" s="161" t="s">
        <v>888</v>
      </c>
      <c r="J379" s="161"/>
      <c r="K379" s="161"/>
      <c r="L379" s="161"/>
      <c r="M379" s="161"/>
      <c r="N379" s="161"/>
      <c r="O379" s="161"/>
      <c r="P379" s="161"/>
      <c r="Q379" s="161"/>
      <c r="R379" s="161"/>
      <c r="S379" s="65"/>
      <c r="T379" s="65"/>
      <c r="V379" s="65">
        <f t="shared" si="17"/>
        <v>0</v>
      </c>
    </row>
    <row r="380" spans="1:22" ht="15" customHeight="1" x14ac:dyDescent="0.25">
      <c r="A380" s="260" t="s">
        <v>1993</v>
      </c>
      <c r="B380" s="160" t="s">
        <v>873</v>
      </c>
      <c r="C380" s="260" t="s">
        <v>2</v>
      </c>
      <c r="D380" s="161"/>
      <c r="E380" s="161" t="s">
        <v>874</v>
      </c>
      <c r="F380" s="161" t="s">
        <v>813</v>
      </c>
      <c r="G380" s="161" t="s">
        <v>606</v>
      </c>
      <c r="H380" s="161" t="s">
        <v>930</v>
      </c>
      <c r="I380" s="161" t="s">
        <v>888</v>
      </c>
      <c r="J380" s="161"/>
      <c r="K380" s="161"/>
      <c r="L380" s="161"/>
      <c r="M380" s="161"/>
      <c r="N380" s="161"/>
      <c r="O380" s="161"/>
      <c r="P380" s="161"/>
      <c r="Q380" s="161"/>
      <c r="R380" s="161"/>
      <c r="S380" s="65"/>
      <c r="T380" s="65"/>
      <c r="V380" s="65">
        <f t="shared" si="17"/>
        <v>0</v>
      </c>
    </row>
    <row r="381" spans="1:22" ht="15" customHeight="1" x14ac:dyDescent="0.25">
      <c r="A381" s="260" t="s">
        <v>1994</v>
      </c>
      <c r="B381" s="160" t="s">
        <v>931</v>
      </c>
      <c r="C381" s="260" t="s">
        <v>2</v>
      </c>
      <c r="D381" s="161"/>
      <c r="E381" s="161" t="s">
        <v>874</v>
      </c>
      <c r="F381" s="161" t="s">
        <v>811</v>
      </c>
      <c r="G381" s="161" t="s">
        <v>606</v>
      </c>
      <c r="H381" s="161" t="s">
        <v>930</v>
      </c>
      <c r="I381" s="161" t="s">
        <v>888</v>
      </c>
      <c r="J381" s="161"/>
      <c r="K381" s="161"/>
      <c r="L381" s="161"/>
      <c r="M381" s="161"/>
      <c r="N381" s="161"/>
      <c r="O381" s="161"/>
      <c r="P381" s="161"/>
      <c r="Q381" s="161"/>
      <c r="R381" s="161"/>
      <c r="S381" s="65"/>
      <c r="T381" s="65"/>
      <c r="V381" s="65">
        <f t="shared" si="17"/>
        <v>0</v>
      </c>
    </row>
    <row r="382" spans="1:22" ht="15" customHeight="1" x14ac:dyDescent="0.25">
      <c r="A382" s="260" t="s">
        <v>1995</v>
      </c>
      <c r="B382" s="160" t="s">
        <v>891</v>
      </c>
      <c r="C382" s="260" t="s">
        <v>2</v>
      </c>
      <c r="D382" s="161"/>
      <c r="E382" s="161" t="s">
        <v>874</v>
      </c>
      <c r="F382" s="161" t="s">
        <v>810</v>
      </c>
      <c r="G382" s="161" t="s">
        <v>606</v>
      </c>
      <c r="H382" s="161" t="s">
        <v>930</v>
      </c>
      <c r="I382" s="161" t="s">
        <v>877</v>
      </c>
      <c r="J382" s="161"/>
      <c r="K382" s="161"/>
      <c r="L382" s="161"/>
      <c r="M382" s="161"/>
      <c r="N382" s="161"/>
      <c r="O382" s="161"/>
      <c r="P382" s="161"/>
      <c r="Q382" s="161"/>
      <c r="R382" s="161"/>
      <c r="S382" s="65"/>
      <c r="T382" s="65"/>
      <c r="V382" s="65">
        <f t="shared" si="17"/>
        <v>0</v>
      </c>
    </row>
    <row r="383" spans="1:22" ht="15" customHeight="1" x14ac:dyDescent="0.25">
      <c r="A383" s="260" t="s">
        <v>1996</v>
      </c>
      <c r="B383" s="160" t="s">
        <v>892</v>
      </c>
      <c r="C383" s="260" t="s">
        <v>2</v>
      </c>
      <c r="D383" s="161"/>
      <c r="E383" s="162" t="s">
        <v>2</v>
      </c>
      <c r="F383" s="162" t="s">
        <v>2</v>
      </c>
      <c r="G383" s="162" t="s">
        <v>2</v>
      </c>
      <c r="H383" s="162" t="s">
        <v>2</v>
      </c>
      <c r="I383" s="162"/>
      <c r="J383" s="162"/>
      <c r="K383" s="162"/>
      <c r="L383" s="162"/>
      <c r="M383" s="162"/>
      <c r="N383" s="162"/>
      <c r="O383" s="162"/>
      <c r="P383" s="162"/>
      <c r="Q383" s="162"/>
      <c r="R383" s="162"/>
      <c r="S383" s="65"/>
      <c r="T383" s="65"/>
      <c r="V383" s="65">
        <f t="shared" si="17"/>
        <v>0</v>
      </c>
    </row>
    <row r="384" spans="1:22" ht="15" customHeight="1" x14ac:dyDescent="0.25">
      <c r="A384" s="260" t="s">
        <v>1997</v>
      </c>
      <c r="B384" s="160" t="s">
        <v>893</v>
      </c>
      <c r="C384" s="260" t="s">
        <v>2</v>
      </c>
      <c r="D384" s="161"/>
      <c r="E384" s="161" t="s">
        <v>874</v>
      </c>
      <c r="F384" s="161" t="s">
        <v>810</v>
      </c>
      <c r="G384" s="161" t="s">
        <v>606</v>
      </c>
      <c r="H384" s="161" t="s">
        <v>930</v>
      </c>
      <c r="I384" s="161" t="s">
        <v>877</v>
      </c>
      <c r="J384" s="161"/>
      <c r="K384" s="161"/>
      <c r="L384" s="161"/>
      <c r="M384" s="161"/>
      <c r="N384" s="161"/>
      <c r="O384" s="161"/>
      <c r="P384" s="161"/>
      <c r="Q384" s="161"/>
      <c r="R384" s="161"/>
      <c r="S384" s="65"/>
      <c r="T384" s="65"/>
      <c r="V384" s="65">
        <f t="shared" si="17"/>
        <v>0</v>
      </c>
    </row>
    <row r="385" spans="1:22" ht="15" customHeight="1" x14ac:dyDescent="0.25">
      <c r="A385" s="163" t="s">
        <v>2414</v>
      </c>
      <c r="B385" s="163" t="s">
        <v>941</v>
      </c>
      <c r="C385" s="164"/>
      <c r="D385" s="164"/>
      <c r="E385" s="164"/>
      <c r="F385" s="164"/>
      <c r="G385" s="164"/>
      <c r="H385" s="164"/>
      <c r="I385" s="164"/>
      <c r="J385" s="164"/>
      <c r="K385" s="164"/>
      <c r="L385" s="164"/>
      <c r="M385" s="164"/>
      <c r="N385" s="164"/>
      <c r="O385" s="164"/>
      <c r="P385" s="164"/>
      <c r="Q385" s="164"/>
      <c r="R385" s="164"/>
      <c r="S385" s="120"/>
      <c r="T385" s="120"/>
      <c r="V385" s="120"/>
    </row>
    <row r="386" spans="1:22" ht="15" customHeight="1" x14ac:dyDescent="0.25">
      <c r="A386" s="260" t="s">
        <v>1998</v>
      </c>
      <c r="B386" s="160" t="s">
        <v>931</v>
      </c>
      <c r="C386" s="260" t="s">
        <v>2</v>
      </c>
      <c r="D386" s="161"/>
      <c r="E386" s="161" t="s">
        <v>874</v>
      </c>
      <c r="F386" s="161" t="s">
        <v>810</v>
      </c>
      <c r="G386" s="161" t="s">
        <v>606</v>
      </c>
      <c r="H386" s="161" t="s">
        <v>930</v>
      </c>
      <c r="I386" s="161" t="s">
        <v>877</v>
      </c>
      <c r="J386" s="161"/>
      <c r="K386" s="161"/>
      <c r="L386" s="161"/>
      <c r="M386" s="161"/>
      <c r="N386" s="161"/>
      <c r="O386" s="161"/>
      <c r="P386" s="161"/>
      <c r="Q386" s="161"/>
      <c r="R386" s="161"/>
      <c r="S386" s="65"/>
      <c r="T386" s="65"/>
      <c r="V386" s="65">
        <f t="shared" ref="V386:V399" si="18">S386+T386</f>
        <v>0</v>
      </c>
    </row>
    <row r="387" spans="1:22" ht="15" customHeight="1" x14ac:dyDescent="0.25">
      <c r="A387" s="260" t="s">
        <v>1999</v>
      </c>
      <c r="B387" s="160" t="s">
        <v>873</v>
      </c>
      <c r="C387" s="260" t="s">
        <v>2</v>
      </c>
      <c r="D387" s="161"/>
      <c r="E387" s="161" t="s">
        <v>874</v>
      </c>
      <c r="F387" s="161" t="s">
        <v>813</v>
      </c>
      <c r="G387" s="161" t="s">
        <v>606</v>
      </c>
      <c r="H387" s="161" t="s">
        <v>930</v>
      </c>
      <c r="I387" s="161" t="s">
        <v>888</v>
      </c>
      <c r="J387" s="161"/>
      <c r="K387" s="161"/>
      <c r="L387" s="161"/>
      <c r="M387" s="161"/>
      <c r="N387" s="161"/>
      <c r="O387" s="161"/>
      <c r="P387" s="161"/>
      <c r="Q387" s="161"/>
      <c r="R387" s="161"/>
      <c r="S387" s="65"/>
      <c r="T387" s="65"/>
      <c r="V387" s="65">
        <f t="shared" si="18"/>
        <v>0</v>
      </c>
    </row>
    <row r="388" spans="1:22" ht="15" customHeight="1" x14ac:dyDescent="0.25">
      <c r="A388" s="260" t="s">
        <v>2000</v>
      </c>
      <c r="B388" s="160" t="s">
        <v>873</v>
      </c>
      <c r="C388" s="260" t="s">
        <v>2</v>
      </c>
      <c r="D388" s="161"/>
      <c r="E388" s="161" t="s">
        <v>874</v>
      </c>
      <c r="F388" s="161" t="s">
        <v>813</v>
      </c>
      <c r="G388" s="161" t="s">
        <v>606</v>
      </c>
      <c r="H388" s="161" t="s">
        <v>930</v>
      </c>
      <c r="I388" s="161" t="s">
        <v>888</v>
      </c>
      <c r="J388" s="161"/>
      <c r="K388" s="161"/>
      <c r="L388" s="161"/>
      <c r="M388" s="161"/>
      <c r="N388" s="161"/>
      <c r="O388" s="161"/>
      <c r="P388" s="161"/>
      <c r="Q388" s="161"/>
      <c r="R388" s="161"/>
      <c r="S388" s="65"/>
      <c r="T388" s="65"/>
      <c r="V388" s="65">
        <f t="shared" si="18"/>
        <v>0</v>
      </c>
    </row>
    <row r="389" spans="1:22" ht="15" customHeight="1" x14ac:dyDescent="0.25">
      <c r="A389" s="260" t="s">
        <v>2001</v>
      </c>
      <c r="B389" s="160" t="s">
        <v>873</v>
      </c>
      <c r="C389" s="260" t="s">
        <v>2</v>
      </c>
      <c r="D389" s="161"/>
      <c r="E389" s="161" t="s">
        <v>874</v>
      </c>
      <c r="F389" s="161" t="s">
        <v>812</v>
      </c>
      <c r="G389" s="161" t="s">
        <v>606</v>
      </c>
      <c r="H389" s="161" t="s">
        <v>930</v>
      </c>
      <c r="I389" s="161" t="s">
        <v>888</v>
      </c>
      <c r="J389" s="161"/>
      <c r="K389" s="161"/>
      <c r="L389" s="161"/>
      <c r="M389" s="161"/>
      <c r="N389" s="161"/>
      <c r="O389" s="161"/>
      <c r="P389" s="161"/>
      <c r="Q389" s="161"/>
      <c r="R389" s="161"/>
      <c r="S389" s="65"/>
      <c r="T389" s="65"/>
      <c r="V389" s="65">
        <f t="shared" si="18"/>
        <v>0</v>
      </c>
    </row>
    <row r="390" spans="1:22" ht="15" customHeight="1" x14ac:dyDescent="0.25">
      <c r="A390" s="260" t="s">
        <v>2002</v>
      </c>
      <c r="B390" s="160" t="s">
        <v>876</v>
      </c>
      <c r="C390" s="260" t="s">
        <v>2</v>
      </c>
      <c r="D390" s="161"/>
      <c r="E390" s="161" t="s">
        <v>874</v>
      </c>
      <c r="F390" s="161" t="s">
        <v>816</v>
      </c>
      <c r="G390" s="161" t="s">
        <v>606</v>
      </c>
      <c r="H390" s="161" t="s">
        <v>930</v>
      </c>
      <c r="I390" s="161" t="s">
        <v>877</v>
      </c>
      <c r="J390" s="161"/>
      <c r="K390" s="161"/>
      <c r="L390" s="161"/>
      <c r="M390" s="161"/>
      <c r="N390" s="161"/>
      <c r="O390" s="161"/>
      <c r="P390" s="161"/>
      <c r="Q390" s="161"/>
      <c r="R390" s="161"/>
      <c r="S390" s="65"/>
      <c r="T390" s="65"/>
      <c r="V390" s="65">
        <f t="shared" si="18"/>
        <v>0</v>
      </c>
    </row>
    <row r="391" spans="1:22" ht="15" customHeight="1" x14ac:dyDescent="0.25">
      <c r="A391" s="260" t="s">
        <v>2003</v>
      </c>
      <c r="B391" s="160" t="s">
        <v>891</v>
      </c>
      <c r="C391" s="260" t="s">
        <v>2</v>
      </c>
      <c r="D391" s="161"/>
      <c r="E391" s="161" t="s">
        <v>874</v>
      </c>
      <c r="F391" s="161" t="s">
        <v>810</v>
      </c>
      <c r="G391" s="161" t="s">
        <v>606</v>
      </c>
      <c r="H391" s="161" t="s">
        <v>930</v>
      </c>
      <c r="I391" s="161" t="s">
        <v>877</v>
      </c>
      <c r="J391" s="161"/>
      <c r="K391" s="161"/>
      <c r="L391" s="161"/>
      <c r="M391" s="161"/>
      <c r="N391" s="161"/>
      <c r="O391" s="161"/>
      <c r="P391" s="161"/>
      <c r="Q391" s="161"/>
      <c r="R391" s="161"/>
      <c r="S391" s="65"/>
      <c r="T391" s="65"/>
      <c r="V391" s="65">
        <f t="shared" si="18"/>
        <v>0</v>
      </c>
    </row>
    <row r="392" spans="1:22" ht="15" customHeight="1" x14ac:dyDescent="0.25">
      <c r="A392" s="260" t="s">
        <v>2004</v>
      </c>
      <c r="B392" s="160" t="s">
        <v>892</v>
      </c>
      <c r="C392" s="260" t="s">
        <v>2</v>
      </c>
      <c r="D392" s="161"/>
      <c r="E392" s="162" t="s">
        <v>2</v>
      </c>
      <c r="F392" s="162" t="s">
        <v>2</v>
      </c>
      <c r="G392" s="162" t="s">
        <v>2</v>
      </c>
      <c r="H392" s="162" t="s">
        <v>2</v>
      </c>
      <c r="I392" s="162" t="s">
        <v>2</v>
      </c>
      <c r="J392" s="162"/>
      <c r="K392" s="162"/>
      <c r="L392" s="162"/>
      <c r="M392" s="162"/>
      <c r="N392" s="162"/>
      <c r="O392" s="162"/>
      <c r="P392" s="162"/>
      <c r="Q392" s="162"/>
      <c r="R392" s="162"/>
      <c r="S392" s="65"/>
      <c r="T392" s="65"/>
      <c r="V392" s="65">
        <f t="shared" si="18"/>
        <v>0</v>
      </c>
    </row>
    <row r="393" spans="1:22" ht="15" customHeight="1" x14ac:dyDescent="0.25">
      <c r="A393" s="260" t="s">
        <v>2005</v>
      </c>
      <c r="B393" s="160" t="s">
        <v>876</v>
      </c>
      <c r="C393" s="260" t="s">
        <v>2</v>
      </c>
      <c r="D393" s="161"/>
      <c r="E393" s="161" t="s">
        <v>874</v>
      </c>
      <c r="F393" s="161" t="s">
        <v>816</v>
      </c>
      <c r="G393" s="161" t="s">
        <v>606</v>
      </c>
      <c r="H393" s="161" t="s">
        <v>930</v>
      </c>
      <c r="I393" s="161" t="s">
        <v>877</v>
      </c>
      <c r="J393" s="161"/>
      <c r="K393" s="161"/>
      <c r="L393" s="161"/>
      <c r="M393" s="161"/>
      <c r="N393" s="161"/>
      <c r="O393" s="161"/>
      <c r="P393" s="161"/>
      <c r="Q393" s="161"/>
      <c r="R393" s="161"/>
      <c r="S393" s="65"/>
      <c r="T393" s="65"/>
      <c r="V393" s="65">
        <f t="shared" si="18"/>
        <v>0</v>
      </c>
    </row>
    <row r="394" spans="1:22" ht="15" customHeight="1" x14ac:dyDescent="0.25">
      <c r="A394" s="260" t="s">
        <v>2006</v>
      </c>
      <c r="B394" s="160" t="s">
        <v>873</v>
      </c>
      <c r="C394" s="260" t="s">
        <v>2</v>
      </c>
      <c r="D394" s="161"/>
      <c r="E394" s="161" t="s">
        <v>874</v>
      </c>
      <c r="F394" s="161" t="s">
        <v>812</v>
      </c>
      <c r="G394" s="161" t="s">
        <v>606</v>
      </c>
      <c r="H394" s="161" t="s">
        <v>930</v>
      </c>
      <c r="I394" s="161" t="s">
        <v>888</v>
      </c>
      <c r="J394" s="161"/>
      <c r="K394" s="161"/>
      <c r="L394" s="161"/>
      <c r="M394" s="161"/>
      <c r="N394" s="161"/>
      <c r="O394" s="161"/>
      <c r="P394" s="161"/>
      <c r="Q394" s="161"/>
      <c r="R394" s="161"/>
      <c r="S394" s="65"/>
      <c r="T394" s="65"/>
      <c r="V394" s="65">
        <f t="shared" si="18"/>
        <v>0</v>
      </c>
    </row>
    <row r="395" spans="1:22" ht="15" customHeight="1" x14ac:dyDescent="0.25">
      <c r="A395" s="260" t="s">
        <v>2007</v>
      </c>
      <c r="B395" s="160" t="s">
        <v>893</v>
      </c>
      <c r="C395" s="260" t="s">
        <v>2</v>
      </c>
      <c r="D395" s="161"/>
      <c r="E395" s="161" t="s">
        <v>874</v>
      </c>
      <c r="F395" s="161" t="s">
        <v>810</v>
      </c>
      <c r="G395" s="161" t="s">
        <v>606</v>
      </c>
      <c r="H395" s="161" t="s">
        <v>930</v>
      </c>
      <c r="I395" s="161" t="s">
        <v>877</v>
      </c>
      <c r="J395" s="161"/>
      <c r="K395" s="161"/>
      <c r="L395" s="161"/>
      <c r="M395" s="161"/>
      <c r="N395" s="161"/>
      <c r="O395" s="161"/>
      <c r="P395" s="161"/>
      <c r="Q395" s="161"/>
      <c r="R395" s="161"/>
      <c r="S395" s="65"/>
      <c r="T395" s="65"/>
      <c r="V395" s="65">
        <f t="shared" si="18"/>
        <v>0</v>
      </c>
    </row>
    <row r="396" spans="1:22" ht="15" customHeight="1" x14ac:dyDescent="0.25">
      <c r="A396" s="260" t="s">
        <v>2008</v>
      </c>
      <c r="B396" s="160" t="s">
        <v>932</v>
      </c>
      <c r="C396" s="160" t="s">
        <v>933</v>
      </c>
      <c r="D396" s="161"/>
      <c r="E396" s="161" t="s">
        <v>2</v>
      </c>
      <c r="F396" s="161" t="s">
        <v>934</v>
      </c>
      <c r="G396" s="161" t="s">
        <v>606</v>
      </c>
      <c r="H396" s="161" t="s">
        <v>930</v>
      </c>
      <c r="I396" s="162" t="s">
        <v>875</v>
      </c>
      <c r="J396" s="161"/>
      <c r="K396" s="162"/>
      <c r="L396" s="161"/>
      <c r="M396" s="162"/>
      <c r="N396" s="161"/>
      <c r="O396" s="162"/>
      <c r="P396" s="161"/>
      <c r="Q396" s="162"/>
      <c r="R396" s="161"/>
      <c r="S396" s="65"/>
      <c r="T396" s="65"/>
      <c r="V396" s="65">
        <f t="shared" si="18"/>
        <v>0</v>
      </c>
    </row>
    <row r="397" spans="1:22" ht="15" customHeight="1" x14ac:dyDescent="0.25">
      <c r="A397" s="260" t="s">
        <v>2009</v>
      </c>
      <c r="B397" s="160" t="s">
        <v>932</v>
      </c>
      <c r="C397" s="160" t="s">
        <v>933</v>
      </c>
      <c r="D397" s="161"/>
      <c r="E397" s="161" t="s">
        <v>2</v>
      </c>
      <c r="F397" s="161" t="s">
        <v>934</v>
      </c>
      <c r="G397" s="161" t="s">
        <v>606</v>
      </c>
      <c r="H397" s="161" t="s">
        <v>930</v>
      </c>
      <c r="I397" s="162" t="s">
        <v>875</v>
      </c>
      <c r="J397" s="161"/>
      <c r="K397" s="162"/>
      <c r="L397" s="161"/>
      <c r="M397" s="162"/>
      <c r="N397" s="161"/>
      <c r="O397" s="162"/>
      <c r="P397" s="161"/>
      <c r="Q397" s="162"/>
      <c r="R397" s="161"/>
      <c r="S397" s="65"/>
      <c r="T397" s="65"/>
      <c r="V397" s="65">
        <f t="shared" si="18"/>
        <v>0</v>
      </c>
    </row>
    <row r="398" spans="1:22" ht="15" customHeight="1" x14ac:dyDescent="0.25">
      <c r="A398" s="260" t="s">
        <v>2010</v>
      </c>
      <c r="B398" s="160" t="s">
        <v>921</v>
      </c>
      <c r="C398" s="160" t="s">
        <v>922</v>
      </c>
      <c r="D398" s="161"/>
      <c r="E398" s="161" t="s">
        <v>2</v>
      </c>
      <c r="F398" s="161" t="s">
        <v>2</v>
      </c>
      <c r="G398" s="161" t="s">
        <v>2</v>
      </c>
      <c r="H398" s="161" t="s">
        <v>2</v>
      </c>
      <c r="I398" s="162" t="s">
        <v>2</v>
      </c>
      <c r="J398" s="161"/>
      <c r="K398" s="162"/>
      <c r="L398" s="161"/>
      <c r="M398" s="162"/>
      <c r="N398" s="161"/>
      <c r="O398" s="162"/>
      <c r="P398" s="161"/>
      <c r="Q398" s="162"/>
      <c r="R398" s="161"/>
      <c r="S398" s="65"/>
      <c r="T398" s="65"/>
      <c r="V398" s="65">
        <f t="shared" si="18"/>
        <v>0</v>
      </c>
    </row>
    <row r="399" spans="1:22" ht="15" customHeight="1" x14ac:dyDescent="0.25">
      <c r="A399" s="260" t="s">
        <v>2011</v>
      </c>
      <c r="B399" s="160" t="s">
        <v>881</v>
      </c>
      <c r="C399" s="260" t="s">
        <v>2</v>
      </c>
      <c r="D399" s="161"/>
      <c r="E399" s="161" t="s">
        <v>2</v>
      </c>
      <c r="F399" s="161" t="s">
        <v>2</v>
      </c>
      <c r="G399" s="161" t="s">
        <v>2</v>
      </c>
      <c r="H399" s="161" t="s">
        <v>2</v>
      </c>
      <c r="I399" s="162" t="s">
        <v>2</v>
      </c>
      <c r="J399" s="161"/>
      <c r="K399" s="162"/>
      <c r="L399" s="161"/>
      <c r="M399" s="162"/>
      <c r="N399" s="161"/>
      <c r="O399" s="162"/>
      <c r="P399" s="161"/>
      <c r="Q399" s="162"/>
      <c r="R399" s="161"/>
      <c r="S399" s="65"/>
      <c r="T399" s="65"/>
      <c r="V399" s="65">
        <f t="shared" si="18"/>
        <v>0</v>
      </c>
    </row>
    <row r="400" spans="1:22" ht="15" customHeight="1" x14ac:dyDescent="0.25">
      <c r="A400" s="163" t="s">
        <v>2414</v>
      </c>
      <c r="B400" s="163" t="s">
        <v>942</v>
      </c>
      <c r="C400" s="164"/>
      <c r="D400" s="164"/>
      <c r="E400" s="164"/>
      <c r="F400" s="164"/>
      <c r="G400" s="164"/>
      <c r="H400" s="164"/>
      <c r="I400" s="164"/>
      <c r="J400" s="164"/>
      <c r="K400" s="164"/>
      <c r="L400" s="164"/>
      <c r="M400" s="164"/>
      <c r="N400" s="164"/>
      <c r="O400" s="164"/>
      <c r="P400" s="164"/>
      <c r="Q400" s="164"/>
      <c r="R400" s="164"/>
      <c r="S400" s="120"/>
      <c r="T400" s="120"/>
      <c r="V400" s="120"/>
    </row>
    <row r="401" spans="1:22" ht="15" customHeight="1" x14ac:dyDescent="0.25">
      <c r="A401" s="260" t="s">
        <v>2012</v>
      </c>
      <c r="B401" s="160" t="s">
        <v>873</v>
      </c>
      <c r="C401" s="260" t="s">
        <v>2</v>
      </c>
      <c r="D401" s="161"/>
      <c r="E401" s="161" t="s">
        <v>874</v>
      </c>
      <c r="F401" s="161" t="s">
        <v>845</v>
      </c>
      <c r="G401" s="161" t="s">
        <v>606</v>
      </c>
      <c r="H401" s="161" t="s">
        <v>930</v>
      </c>
      <c r="I401" s="161" t="s">
        <v>888</v>
      </c>
      <c r="J401" s="161"/>
      <c r="K401" s="161"/>
      <c r="L401" s="161"/>
      <c r="M401" s="161"/>
      <c r="N401" s="161"/>
      <c r="O401" s="161"/>
      <c r="P401" s="161"/>
      <c r="Q401" s="161"/>
      <c r="R401" s="161"/>
      <c r="S401" s="65"/>
      <c r="T401" s="65"/>
      <c r="V401" s="65">
        <f>S401+T401</f>
        <v>0</v>
      </c>
    </row>
    <row r="402" spans="1:22" ht="15" customHeight="1" x14ac:dyDescent="0.25">
      <c r="A402" s="260" t="s">
        <v>2013</v>
      </c>
      <c r="B402" s="160" t="s">
        <v>873</v>
      </c>
      <c r="C402" s="260" t="s">
        <v>2</v>
      </c>
      <c r="D402" s="161"/>
      <c r="E402" s="161" t="s">
        <v>874</v>
      </c>
      <c r="F402" s="161" t="s">
        <v>845</v>
      </c>
      <c r="G402" s="161" t="s">
        <v>606</v>
      </c>
      <c r="H402" s="161" t="s">
        <v>930</v>
      </c>
      <c r="I402" s="161" t="s">
        <v>888</v>
      </c>
      <c r="J402" s="161"/>
      <c r="K402" s="161"/>
      <c r="L402" s="161"/>
      <c r="M402" s="161"/>
      <c r="N402" s="161"/>
      <c r="O402" s="161"/>
      <c r="P402" s="161"/>
      <c r="Q402" s="161"/>
      <c r="R402" s="161"/>
      <c r="S402" s="65"/>
      <c r="T402" s="65"/>
      <c r="V402" s="65">
        <f>S402+T402</f>
        <v>0</v>
      </c>
    </row>
    <row r="403" spans="1:22" ht="15" customHeight="1" x14ac:dyDescent="0.25">
      <c r="A403" s="260" t="s">
        <v>2014</v>
      </c>
      <c r="B403" s="160" t="s">
        <v>873</v>
      </c>
      <c r="C403" s="260" t="s">
        <v>2</v>
      </c>
      <c r="D403" s="161"/>
      <c r="E403" s="161" t="s">
        <v>874</v>
      </c>
      <c r="F403" s="161" t="s">
        <v>845</v>
      </c>
      <c r="G403" s="161" t="s">
        <v>606</v>
      </c>
      <c r="H403" s="161" t="s">
        <v>930</v>
      </c>
      <c r="I403" s="161" t="s">
        <v>888</v>
      </c>
      <c r="J403" s="161"/>
      <c r="K403" s="161"/>
      <c r="L403" s="161"/>
      <c r="M403" s="161"/>
      <c r="N403" s="161"/>
      <c r="O403" s="161"/>
      <c r="P403" s="161"/>
      <c r="Q403" s="161"/>
      <c r="R403" s="161"/>
      <c r="S403" s="65"/>
      <c r="T403" s="65"/>
      <c r="V403" s="65">
        <f>S403+T403</f>
        <v>0</v>
      </c>
    </row>
    <row r="404" spans="1:22" ht="15" customHeight="1" x14ac:dyDescent="0.25">
      <c r="A404" s="260" t="s">
        <v>2015</v>
      </c>
      <c r="B404" s="160" t="s">
        <v>873</v>
      </c>
      <c r="C404" s="260" t="s">
        <v>2</v>
      </c>
      <c r="D404" s="161"/>
      <c r="E404" s="161" t="s">
        <v>874</v>
      </c>
      <c r="F404" s="161" t="s">
        <v>845</v>
      </c>
      <c r="G404" s="161" t="s">
        <v>606</v>
      </c>
      <c r="H404" s="161" t="s">
        <v>930</v>
      </c>
      <c r="I404" s="161" t="s">
        <v>888</v>
      </c>
      <c r="J404" s="161"/>
      <c r="K404" s="161"/>
      <c r="L404" s="161"/>
      <c r="M404" s="161"/>
      <c r="N404" s="161"/>
      <c r="O404" s="161"/>
      <c r="P404" s="161"/>
      <c r="Q404" s="161"/>
      <c r="R404" s="161"/>
      <c r="S404" s="65"/>
      <c r="T404" s="65"/>
      <c r="V404" s="65">
        <f>S404+T404</f>
        <v>0</v>
      </c>
    </row>
    <row r="405" spans="1:22" ht="15" customHeight="1" x14ac:dyDescent="0.25">
      <c r="A405" s="163" t="s">
        <v>2414</v>
      </c>
      <c r="B405" s="163" t="s">
        <v>943</v>
      </c>
      <c r="C405" s="164"/>
      <c r="D405" s="164"/>
      <c r="E405" s="164"/>
      <c r="F405" s="164"/>
      <c r="G405" s="164"/>
      <c r="H405" s="164"/>
      <c r="I405" s="164"/>
      <c r="J405" s="164"/>
      <c r="K405" s="164"/>
      <c r="L405" s="164"/>
      <c r="M405" s="164"/>
      <c r="N405" s="164"/>
      <c r="O405" s="164"/>
      <c r="P405" s="164"/>
      <c r="Q405" s="164"/>
      <c r="R405" s="164"/>
      <c r="S405" s="120"/>
      <c r="T405" s="120"/>
      <c r="V405" s="120"/>
    </row>
    <row r="406" spans="1:22" ht="15" customHeight="1" x14ac:dyDescent="0.25">
      <c r="A406" s="260" t="s">
        <v>2016</v>
      </c>
      <c r="B406" s="160" t="s">
        <v>883</v>
      </c>
      <c r="C406" s="160" t="s">
        <v>944</v>
      </c>
      <c r="D406" s="161"/>
      <c r="E406" s="161" t="s">
        <v>885</v>
      </c>
      <c r="F406" s="161" t="s">
        <v>945</v>
      </c>
      <c r="G406" s="161" t="s">
        <v>550</v>
      </c>
      <c r="H406" s="161" t="s">
        <v>812</v>
      </c>
      <c r="I406" s="161" t="s">
        <v>877</v>
      </c>
      <c r="J406" s="161"/>
      <c r="K406" s="161"/>
      <c r="L406" s="161"/>
      <c r="M406" s="161"/>
      <c r="N406" s="161"/>
      <c r="O406" s="161"/>
      <c r="P406" s="161"/>
      <c r="Q406" s="161"/>
      <c r="R406" s="161"/>
      <c r="S406" s="65"/>
      <c r="T406" s="65"/>
      <c r="V406" s="65">
        <f t="shared" ref="V406:V432" si="19">S406+T406</f>
        <v>0</v>
      </c>
    </row>
    <row r="407" spans="1:22" ht="15" customHeight="1" x14ac:dyDescent="0.25">
      <c r="A407" s="260" t="s">
        <v>2017</v>
      </c>
      <c r="B407" s="160" t="s">
        <v>881</v>
      </c>
      <c r="C407" s="260" t="s">
        <v>2</v>
      </c>
      <c r="D407" s="161"/>
      <c r="E407" s="161" t="s">
        <v>2</v>
      </c>
      <c r="F407" s="161" t="s">
        <v>2</v>
      </c>
      <c r="G407" s="161" t="s">
        <v>2</v>
      </c>
      <c r="H407" s="161" t="s">
        <v>2</v>
      </c>
      <c r="I407" s="162" t="s">
        <v>2</v>
      </c>
      <c r="J407" s="161"/>
      <c r="K407" s="162"/>
      <c r="L407" s="161"/>
      <c r="M407" s="162"/>
      <c r="N407" s="161"/>
      <c r="O407" s="162"/>
      <c r="P407" s="161"/>
      <c r="Q407" s="162"/>
      <c r="R407" s="161"/>
      <c r="S407" s="65"/>
      <c r="T407" s="65"/>
      <c r="V407" s="65">
        <f t="shared" si="19"/>
        <v>0</v>
      </c>
    </row>
    <row r="408" spans="1:22" ht="15" customHeight="1" x14ac:dyDescent="0.25">
      <c r="A408" s="260" t="s">
        <v>2018</v>
      </c>
      <c r="B408" s="160" t="s">
        <v>881</v>
      </c>
      <c r="C408" s="260" t="s">
        <v>2</v>
      </c>
      <c r="D408" s="161"/>
      <c r="E408" s="161" t="s">
        <v>2</v>
      </c>
      <c r="F408" s="161" t="s">
        <v>2</v>
      </c>
      <c r="G408" s="161" t="s">
        <v>2</v>
      </c>
      <c r="H408" s="161" t="s">
        <v>2</v>
      </c>
      <c r="I408" s="162" t="s">
        <v>2</v>
      </c>
      <c r="J408" s="161"/>
      <c r="K408" s="162"/>
      <c r="L408" s="161"/>
      <c r="M408" s="162"/>
      <c r="N408" s="161"/>
      <c r="O408" s="162"/>
      <c r="P408" s="161"/>
      <c r="Q408" s="162"/>
      <c r="R408" s="161"/>
      <c r="S408" s="65"/>
      <c r="T408" s="65"/>
      <c r="V408" s="65">
        <f t="shared" si="19"/>
        <v>0</v>
      </c>
    </row>
    <row r="409" spans="1:22" ht="15" customHeight="1" x14ac:dyDescent="0.25">
      <c r="A409" s="260" t="s">
        <v>2019</v>
      </c>
      <c r="B409" s="160" t="s">
        <v>883</v>
      </c>
      <c r="C409" s="160" t="s">
        <v>944</v>
      </c>
      <c r="D409" s="161"/>
      <c r="E409" s="161" t="s">
        <v>885</v>
      </c>
      <c r="F409" s="161" t="s">
        <v>945</v>
      </c>
      <c r="G409" s="161" t="s">
        <v>550</v>
      </c>
      <c r="H409" s="161" t="s">
        <v>812</v>
      </c>
      <c r="I409" s="161" t="s">
        <v>877</v>
      </c>
      <c r="J409" s="161"/>
      <c r="K409" s="161"/>
      <c r="L409" s="161"/>
      <c r="M409" s="161"/>
      <c r="N409" s="161"/>
      <c r="O409" s="161"/>
      <c r="P409" s="161"/>
      <c r="Q409" s="161"/>
      <c r="R409" s="161"/>
      <c r="S409" s="65"/>
      <c r="T409" s="65"/>
      <c r="V409" s="65">
        <f t="shared" si="19"/>
        <v>0</v>
      </c>
    </row>
    <row r="410" spans="1:22" ht="15" customHeight="1" x14ac:dyDescent="0.25">
      <c r="A410" s="260" t="s">
        <v>2020</v>
      </c>
      <c r="B410" s="160" t="s">
        <v>881</v>
      </c>
      <c r="C410" s="260" t="s">
        <v>2</v>
      </c>
      <c r="D410" s="161"/>
      <c r="E410" s="161" t="s">
        <v>2</v>
      </c>
      <c r="F410" s="161" t="s">
        <v>2</v>
      </c>
      <c r="G410" s="161" t="s">
        <v>2</v>
      </c>
      <c r="H410" s="161" t="s">
        <v>2</v>
      </c>
      <c r="I410" s="162" t="s">
        <v>2</v>
      </c>
      <c r="J410" s="161"/>
      <c r="K410" s="162"/>
      <c r="L410" s="161"/>
      <c r="M410" s="162"/>
      <c r="N410" s="161"/>
      <c r="O410" s="162"/>
      <c r="P410" s="161"/>
      <c r="Q410" s="162"/>
      <c r="R410" s="161"/>
      <c r="S410" s="65"/>
      <c r="T410" s="65"/>
      <c r="V410" s="65">
        <f t="shared" si="19"/>
        <v>0</v>
      </c>
    </row>
    <row r="411" spans="1:22" ht="15" customHeight="1" x14ac:dyDescent="0.25">
      <c r="A411" s="260" t="s">
        <v>2021</v>
      </c>
      <c r="B411" s="160" t="s">
        <v>881</v>
      </c>
      <c r="C411" s="260" t="s">
        <v>2</v>
      </c>
      <c r="D411" s="161"/>
      <c r="E411" s="161" t="s">
        <v>2</v>
      </c>
      <c r="F411" s="161" t="s">
        <v>2</v>
      </c>
      <c r="G411" s="161" t="s">
        <v>2</v>
      </c>
      <c r="H411" s="161" t="s">
        <v>2</v>
      </c>
      <c r="I411" s="162" t="s">
        <v>2</v>
      </c>
      <c r="J411" s="161"/>
      <c r="K411" s="162"/>
      <c r="L411" s="161"/>
      <c r="M411" s="162"/>
      <c r="N411" s="161"/>
      <c r="O411" s="162"/>
      <c r="P411" s="161"/>
      <c r="Q411" s="162"/>
      <c r="R411" s="161"/>
      <c r="S411" s="65"/>
      <c r="T411" s="65"/>
      <c r="V411" s="65">
        <f t="shared" si="19"/>
        <v>0</v>
      </c>
    </row>
    <row r="412" spans="1:22" ht="15" customHeight="1" x14ac:dyDescent="0.25">
      <c r="A412" s="260" t="s">
        <v>2022</v>
      </c>
      <c r="B412" s="160" t="s">
        <v>889</v>
      </c>
      <c r="C412" s="160" t="s">
        <v>946</v>
      </c>
      <c r="D412" s="161"/>
      <c r="E412" s="161" t="s">
        <v>947</v>
      </c>
      <c r="F412" s="161" t="s">
        <v>814</v>
      </c>
      <c r="G412" s="161" t="s">
        <v>550</v>
      </c>
      <c r="H412" s="161" t="s">
        <v>812</v>
      </c>
      <c r="I412" s="161" t="s">
        <v>877</v>
      </c>
      <c r="J412" s="161"/>
      <c r="K412" s="161"/>
      <c r="L412" s="161"/>
      <c r="M412" s="161"/>
      <c r="N412" s="161"/>
      <c r="O412" s="161"/>
      <c r="P412" s="161"/>
      <c r="Q412" s="161"/>
      <c r="R412" s="161"/>
      <c r="S412" s="65"/>
      <c r="T412" s="65"/>
      <c r="V412" s="65">
        <f t="shared" si="19"/>
        <v>0</v>
      </c>
    </row>
    <row r="413" spans="1:22" ht="15" customHeight="1" x14ac:dyDescent="0.25">
      <c r="A413" s="260" t="s">
        <v>2023</v>
      </c>
      <c r="B413" s="160" t="s">
        <v>887</v>
      </c>
      <c r="C413" s="260" t="s">
        <v>2</v>
      </c>
      <c r="D413" s="161"/>
      <c r="E413" s="161" t="s">
        <v>874</v>
      </c>
      <c r="F413" s="161" t="s">
        <v>811</v>
      </c>
      <c r="G413" s="161" t="s">
        <v>550</v>
      </c>
      <c r="H413" s="161" t="s">
        <v>812</v>
      </c>
      <c r="I413" s="161" t="s">
        <v>888</v>
      </c>
      <c r="J413" s="161"/>
      <c r="K413" s="161"/>
      <c r="L413" s="161"/>
      <c r="M413" s="161"/>
      <c r="N413" s="161"/>
      <c r="O413" s="161"/>
      <c r="P413" s="161"/>
      <c r="Q413" s="161"/>
      <c r="R413" s="161"/>
      <c r="S413" s="65"/>
      <c r="T413" s="65"/>
      <c r="V413" s="65">
        <f t="shared" si="19"/>
        <v>0</v>
      </c>
    </row>
    <row r="414" spans="1:22" ht="15" customHeight="1" x14ac:dyDescent="0.25">
      <c r="A414" s="260" t="s">
        <v>2024</v>
      </c>
      <c r="B414" s="160" t="s">
        <v>881</v>
      </c>
      <c r="C414" s="260" t="s">
        <v>2</v>
      </c>
      <c r="D414" s="161"/>
      <c r="E414" s="161" t="s">
        <v>2</v>
      </c>
      <c r="F414" s="161" t="s">
        <v>2</v>
      </c>
      <c r="G414" s="161" t="s">
        <v>2</v>
      </c>
      <c r="H414" s="161" t="s">
        <v>2</v>
      </c>
      <c r="I414" s="162" t="s">
        <v>2</v>
      </c>
      <c r="J414" s="161"/>
      <c r="K414" s="162"/>
      <c r="L414" s="161"/>
      <c r="M414" s="162"/>
      <c r="N414" s="161"/>
      <c r="O414" s="162"/>
      <c r="P414" s="161"/>
      <c r="Q414" s="162"/>
      <c r="R414" s="161"/>
      <c r="S414" s="65"/>
      <c r="T414" s="65"/>
      <c r="V414" s="65">
        <f t="shared" si="19"/>
        <v>0</v>
      </c>
    </row>
    <row r="415" spans="1:22" ht="15" customHeight="1" x14ac:dyDescent="0.25">
      <c r="A415" s="260" t="s">
        <v>2025</v>
      </c>
      <c r="B415" s="160" t="s">
        <v>881</v>
      </c>
      <c r="C415" s="260" t="s">
        <v>2</v>
      </c>
      <c r="D415" s="161"/>
      <c r="E415" s="161" t="s">
        <v>2</v>
      </c>
      <c r="F415" s="161" t="s">
        <v>2</v>
      </c>
      <c r="G415" s="161" t="s">
        <v>2</v>
      </c>
      <c r="H415" s="161" t="s">
        <v>2</v>
      </c>
      <c r="I415" s="162" t="s">
        <v>2</v>
      </c>
      <c r="J415" s="161"/>
      <c r="K415" s="162"/>
      <c r="L415" s="161"/>
      <c r="M415" s="162"/>
      <c r="N415" s="161"/>
      <c r="O415" s="162"/>
      <c r="P415" s="161"/>
      <c r="Q415" s="162"/>
      <c r="R415" s="161"/>
      <c r="S415" s="65"/>
      <c r="T415" s="65"/>
      <c r="V415" s="65">
        <f t="shared" si="19"/>
        <v>0</v>
      </c>
    </row>
    <row r="416" spans="1:22" ht="15" customHeight="1" x14ac:dyDescent="0.25">
      <c r="A416" s="260" t="s">
        <v>2026</v>
      </c>
      <c r="B416" s="160" t="s">
        <v>889</v>
      </c>
      <c r="C416" s="260" t="s">
        <v>2</v>
      </c>
      <c r="D416" s="161"/>
      <c r="E416" s="161" t="s">
        <v>874</v>
      </c>
      <c r="F416" s="161" t="s">
        <v>807</v>
      </c>
      <c r="G416" s="161" t="s">
        <v>550</v>
      </c>
      <c r="H416" s="161" t="s">
        <v>812</v>
      </c>
      <c r="I416" s="161" t="s">
        <v>888</v>
      </c>
      <c r="J416" s="161"/>
      <c r="K416" s="161"/>
      <c r="L416" s="161"/>
      <c r="M416" s="161"/>
      <c r="N416" s="161"/>
      <c r="O416" s="161"/>
      <c r="P416" s="161"/>
      <c r="Q416" s="161"/>
      <c r="R416" s="161"/>
      <c r="S416" s="65"/>
      <c r="T416" s="65"/>
      <c r="V416" s="65">
        <f t="shared" si="19"/>
        <v>0</v>
      </c>
    </row>
    <row r="417" spans="1:22" ht="15" customHeight="1" x14ac:dyDescent="0.25">
      <c r="A417" s="260" t="s">
        <v>2027</v>
      </c>
      <c r="B417" s="160" t="s">
        <v>890</v>
      </c>
      <c r="C417" s="260" t="s">
        <v>2</v>
      </c>
      <c r="D417" s="161"/>
      <c r="E417" s="161" t="s">
        <v>885</v>
      </c>
      <c r="F417" s="161" t="s">
        <v>814</v>
      </c>
      <c r="G417" s="161" t="s">
        <v>550</v>
      </c>
      <c r="H417" s="161" t="s">
        <v>812</v>
      </c>
      <c r="I417" s="161" t="s">
        <v>888</v>
      </c>
      <c r="J417" s="161"/>
      <c r="K417" s="161"/>
      <c r="L417" s="161"/>
      <c r="M417" s="161"/>
      <c r="N417" s="161"/>
      <c r="O417" s="161"/>
      <c r="P417" s="161"/>
      <c r="Q417" s="161"/>
      <c r="R417" s="161"/>
      <c r="S417" s="65"/>
      <c r="T417" s="65"/>
      <c r="V417" s="65">
        <f t="shared" si="19"/>
        <v>0</v>
      </c>
    </row>
    <row r="418" spans="1:22" ht="15" customHeight="1" x14ac:dyDescent="0.25">
      <c r="A418" s="260" t="s">
        <v>2028</v>
      </c>
      <c r="B418" s="160" t="s">
        <v>881</v>
      </c>
      <c r="C418" s="260" t="s">
        <v>2</v>
      </c>
      <c r="D418" s="161"/>
      <c r="E418" s="161" t="s">
        <v>2</v>
      </c>
      <c r="F418" s="161" t="s">
        <v>2</v>
      </c>
      <c r="G418" s="161" t="s">
        <v>2</v>
      </c>
      <c r="H418" s="161" t="s">
        <v>2</v>
      </c>
      <c r="I418" s="162" t="s">
        <v>2</v>
      </c>
      <c r="J418" s="161"/>
      <c r="K418" s="162"/>
      <c r="L418" s="161"/>
      <c r="M418" s="162"/>
      <c r="N418" s="161"/>
      <c r="O418" s="162"/>
      <c r="P418" s="161"/>
      <c r="Q418" s="162"/>
      <c r="R418" s="161"/>
      <c r="S418" s="65"/>
      <c r="T418" s="65"/>
      <c r="V418" s="65">
        <f t="shared" si="19"/>
        <v>0</v>
      </c>
    </row>
    <row r="419" spans="1:22" ht="15" customHeight="1" x14ac:dyDescent="0.25">
      <c r="A419" s="260" t="s">
        <v>2029</v>
      </c>
      <c r="B419" s="160" t="s">
        <v>889</v>
      </c>
      <c r="C419" s="260" t="s">
        <v>2</v>
      </c>
      <c r="D419" s="161"/>
      <c r="E419" s="161" t="s">
        <v>874</v>
      </c>
      <c r="F419" s="161" t="s">
        <v>807</v>
      </c>
      <c r="G419" s="161" t="s">
        <v>550</v>
      </c>
      <c r="H419" s="161" t="s">
        <v>812</v>
      </c>
      <c r="I419" s="161" t="s">
        <v>888</v>
      </c>
      <c r="J419" s="161"/>
      <c r="K419" s="161"/>
      <c r="L419" s="161"/>
      <c r="M419" s="161"/>
      <c r="N419" s="161"/>
      <c r="O419" s="161"/>
      <c r="P419" s="161"/>
      <c r="Q419" s="161"/>
      <c r="R419" s="161"/>
      <c r="S419" s="65"/>
      <c r="T419" s="65"/>
      <c r="V419" s="65">
        <f t="shared" si="19"/>
        <v>0</v>
      </c>
    </row>
    <row r="420" spans="1:22" ht="15" customHeight="1" x14ac:dyDescent="0.25">
      <c r="A420" s="260" t="s">
        <v>2030</v>
      </c>
      <c r="B420" s="160" t="s">
        <v>889</v>
      </c>
      <c r="C420" s="260" t="s">
        <v>2</v>
      </c>
      <c r="D420" s="161"/>
      <c r="E420" s="161" t="s">
        <v>885</v>
      </c>
      <c r="F420" s="161" t="s">
        <v>814</v>
      </c>
      <c r="G420" s="161" t="s">
        <v>550</v>
      </c>
      <c r="H420" s="161" t="s">
        <v>812</v>
      </c>
      <c r="I420" s="161" t="s">
        <v>888</v>
      </c>
      <c r="J420" s="161"/>
      <c r="K420" s="161"/>
      <c r="L420" s="161"/>
      <c r="M420" s="161"/>
      <c r="N420" s="161"/>
      <c r="O420" s="161"/>
      <c r="P420" s="161"/>
      <c r="Q420" s="161"/>
      <c r="R420" s="161"/>
      <c r="S420" s="65"/>
      <c r="T420" s="65"/>
      <c r="V420" s="65">
        <f t="shared" si="19"/>
        <v>0</v>
      </c>
    </row>
    <row r="421" spans="1:22" ht="15" customHeight="1" x14ac:dyDescent="0.25">
      <c r="A421" s="260" t="s">
        <v>2031</v>
      </c>
      <c r="B421" s="160" t="s">
        <v>889</v>
      </c>
      <c r="C421" s="260" t="s">
        <v>2</v>
      </c>
      <c r="D421" s="161"/>
      <c r="E421" s="161" t="s">
        <v>885</v>
      </c>
      <c r="F421" s="161" t="s">
        <v>814</v>
      </c>
      <c r="G421" s="161" t="s">
        <v>550</v>
      </c>
      <c r="H421" s="161" t="s">
        <v>812</v>
      </c>
      <c r="I421" s="161" t="s">
        <v>888</v>
      </c>
      <c r="J421" s="161"/>
      <c r="K421" s="161"/>
      <c r="L421" s="161"/>
      <c r="M421" s="161"/>
      <c r="N421" s="161"/>
      <c r="O421" s="161"/>
      <c r="P421" s="161"/>
      <c r="Q421" s="161"/>
      <c r="R421" s="161"/>
      <c r="S421" s="65"/>
      <c r="T421" s="65"/>
      <c r="V421" s="65">
        <f t="shared" si="19"/>
        <v>0</v>
      </c>
    </row>
    <row r="422" spans="1:22" ht="15" customHeight="1" x14ac:dyDescent="0.25">
      <c r="A422" s="260" t="s">
        <v>2032</v>
      </c>
      <c r="B422" s="160" t="s">
        <v>891</v>
      </c>
      <c r="C422" s="260" t="s">
        <v>2</v>
      </c>
      <c r="D422" s="161"/>
      <c r="E422" s="161" t="s">
        <v>874</v>
      </c>
      <c r="F422" s="161" t="s">
        <v>807</v>
      </c>
      <c r="G422" s="161" t="s">
        <v>550</v>
      </c>
      <c r="H422" s="161" t="s">
        <v>812</v>
      </c>
      <c r="I422" s="161" t="s">
        <v>888</v>
      </c>
      <c r="J422" s="161"/>
      <c r="K422" s="161"/>
      <c r="L422" s="161"/>
      <c r="M422" s="161"/>
      <c r="N422" s="161"/>
      <c r="O422" s="161"/>
      <c r="P422" s="161"/>
      <c r="Q422" s="161"/>
      <c r="R422" s="161"/>
      <c r="S422" s="65"/>
      <c r="T422" s="65"/>
      <c r="V422" s="65">
        <f t="shared" si="19"/>
        <v>0</v>
      </c>
    </row>
    <row r="423" spans="1:22" ht="15" customHeight="1" x14ac:dyDescent="0.25">
      <c r="A423" s="260" t="s">
        <v>2033</v>
      </c>
      <c r="B423" s="160" t="s">
        <v>892</v>
      </c>
      <c r="C423" s="260" t="s">
        <v>2</v>
      </c>
      <c r="D423" s="161"/>
      <c r="E423" s="162" t="s">
        <v>2</v>
      </c>
      <c r="F423" s="162" t="s">
        <v>2</v>
      </c>
      <c r="G423" s="162" t="s">
        <v>2</v>
      </c>
      <c r="H423" s="162" t="s">
        <v>2</v>
      </c>
      <c r="I423" s="162"/>
      <c r="J423" s="162"/>
      <c r="K423" s="162"/>
      <c r="L423" s="162"/>
      <c r="M423" s="162"/>
      <c r="N423" s="162"/>
      <c r="O423" s="162"/>
      <c r="P423" s="162"/>
      <c r="Q423" s="162"/>
      <c r="R423" s="162"/>
      <c r="S423" s="65"/>
      <c r="T423" s="65"/>
      <c r="V423" s="65">
        <f t="shared" si="19"/>
        <v>0</v>
      </c>
    </row>
    <row r="424" spans="1:22" ht="15" customHeight="1" x14ac:dyDescent="0.25">
      <c r="A424" s="260" t="s">
        <v>2034</v>
      </c>
      <c r="B424" s="160" t="s">
        <v>881</v>
      </c>
      <c r="C424" s="260" t="s">
        <v>2</v>
      </c>
      <c r="D424" s="161"/>
      <c r="E424" s="161" t="s">
        <v>2</v>
      </c>
      <c r="F424" s="161" t="s">
        <v>2</v>
      </c>
      <c r="G424" s="161" t="s">
        <v>2</v>
      </c>
      <c r="H424" s="161" t="s">
        <v>2</v>
      </c>
      <c r="I424" s="162" t="s">
        <v>2</v>
      </c>
      <c r="J424" s="161"/>
      <c r="K424" s="162"/>
      <c r="L424" s="161"/>
      <c r="M424" s="162"/>
      <c r="N424" s="161"/>
      <c r="O424" s="162"/>
      <c r="P424" s="161"/>
      <c r="Q424" s="162"/>
      <c r="R424" s="161"/>
      <c r="S424" s="65"/>
      <c r="T424" s="65"/>
      <c r="V424" s="65">
        <f t="shared" si="19"/>
        <v>0</v>
      </c>
    </row>
    <row r="425" spans="1:22" ht="15" customHeight="1" x14ac:dyDescent="0.25">
      <c r="A425" s="260" t="s">
        <v>2035</v>
      </c>
      <c r="B425" s="160" t="s">
        <v>889</v>
      </c>
      <c r="C425" s="260" t="s">
        <v>2</v>
      </c>
      <c r="D425" s="161"/>
      <c r="E425" s="161" t="s">
        <v>885</v>
      </c>
      <c r="F425" s="161" t="s">
        <v>807</v>
      </c>
      <c r="G425" s="161" t="s">
        <v>550</v>
      </c>
      <c r="H425" s="161" t="s">
        <v>812</v>
      </c>
      <c r="I425" s="161" t="s">
        <v>888</v>
      </c>
      <c r="J425" s="161"/>
      <c r="K425" s="161"/>
      <c r="L425" s="161"/>
      <c r="M425" s="161"/>
      <c r="N425" s="161"/>
      <c r="O425" s="161"/>
      <c r="P425" s="161"/>
      <c r="Q425" s="161"/>
      <c r="R425" s="161"/>
      <c r="S425" s="65"/>
      <c r="T425" s="65"/>
      <c r="V425" s="65">
        <f t="shared" si="19"/>
        <v>0</v>
      </c>
    </row>
    <row r="426" spans="1:22" ht="15" customHeight="1" x14ac:dyDescent="0.25">
      <c r="A426" s="260" t="s">
        <v>2036</v>
      </c>
      <c r="B426" s="160" t="s">
        <v>889</v>
      </c>
      <c r="C426" s="260" t="s">
        <v>2</v>
      </c>
      <c r="D426" s="161"/>
      <c r="E426" s="161" t="s">
        <v>874</v>
      </c>
      <c r="F426" s="161" t="s">
        <v>813</v>
      </c>
      <c r="G426" s="161" t="s">
        <v>550</v>
      </c>
      <c r="H426" s="161" t="s">
        <v>812</v>
      </c>
      <c r="I426" s="161" t="s">
        <v>888</v>
      </c>
      <c r="J426" s="161"/>
      <c r="K426" s="161"/>
      <c r="L426" s="161"/>
      <c r="M426" s="161"/>
      <c r="N426" s="161"/>
      <c r="O426" s="161"/>
      <c r="P426" s="161"/>
      <c r="Q426" s="161"/>
      <c r="R426" s="161"/>
      <c r="S426" s="65"/>
      <c r="T426" s="65"/>
      <c r="V426" s="65">
        <f t="shared" si="19"/>
        <v>0</v>
      </c>
    </row>
    <row r="427" spans="1:22" ht="15" customHeight="1" x14ac:dyDescent="0.25">
      <c r="A427" s="260" t="s">
        <v>2037</v>
      </c>
      <c r="B427" s="160" t="s">
        <v>889</v>
      </c>
      <c r="C427" s="260" t="s">
        <v>2</v>
      </c>
      <c r="D427" s="161"/>
      <c r="E427" s="161" t="s">
        <v>885</v>
      </c>
      <c r="F427" s="161" t="s">
        <v>813</v>
      </c>
      <c r="G427" s="161" t="s">
        <v>550</v>
      </c>
      <c r="H427" s="161" t="s">
        <v>812</v>
      </c>
      <c r="I427" s="161" t="s">
        <v>888</v>
      </c>
      <c r="J427" s="161"/>
      <c r="K427" s="161"/>
      <c r="L427" s="161"/>
      <c r="M427" s="161"/>
      <c r="N427" s="161"/>
      <c r="O427" s="161"/>
      <c r="P427" s="161"/>
      <c r="Q427" s="161"/>
      <c r="R427" s="161"/>
      <c r="S427" s="65"/>
      <c r="T427" s="65"/>
      <c r="V427" s="65">
        <f t="shared" si="19"/>
        <v>0</v>
      </c>
    </row>
    <row r="428" spans="1:22" ht="15" customHeight="1" x14ac:dyDescent="0.25">
      <c r="A428" s="260" t="s">
        <v>2038</v>
      </c>
      <c r="B428" s="160" t="s">
        <v>889</v>
      </c>
      <c r="C428" s="260" t="s">
        <v>2</v>
      </c>
      <c r="D428" s="161"/>
      <c r="E428" s="161" t="s">
        <v>885</v>
      </c>
      <c r="F428" s="161" t="s">
        <v>816</v>
      </c>
      <c r="G428" s="161" t="s">
        <v>550</v>
      </c>
      <c r="H428" s="161" t="s">
        <v>812</v>
      </c>
      <c r="I428" s="161" t="s">
        <v>888</v>
      </c>
      <c r="J428" s="161"/>
      <c r="K428" s="161"/>
      <c r="L428" s="161"/>
      <c r="M428" s="161"/>
      <c r="N428" s="161"/>
      <c r="O428" s="161"/>
      <c r="P428" s="161"/>
      <c r="Q428" s="161"/>
      <c r="R428" s="161"/>
      <c r="S428" s="65"/>
      <c r="T428" s="65"/>
      <c r="V428" s="65">
        <f t="shared" si="19"/>
        <v>0</v>
      </c>
    </row>
    <row r="429" spans="1:22" ht="15" customHeight="1" x14ac:dyDescent="0.25">
      <c r="A429" s="260" t="s">
        <v>2039</v>
      </c>
      <c r="B429" s="160" t="s">
        <v>893</v>
      </c>
      <c r="C429" s="260" t="s">
        <v>2</v>
      </c>
      <c r="D429" s="161"/>
      <c r="E429" s="161" t="s">
        <v>874</v>
      </c>
      <c r="F429" s="161" t="s">
        <v>807</v>
      </c>
      <c r="G429" s="161" t="s">
        <v>550</v>
      </c>
      <c r="H429" s="161" t="s">
        <v>812</v>
      </c>
      <c r="I429" s="161" t="s">
        <v>888</v>
      </c>
      <c r="J429" s="161"/>
      <c r="K429" s="161"/>
      <c r="L429" s="161"/>
      <c r="M429" s="161"/>
      <c r="N429" s="161"/>
      <c r="O429" s="161"/>
      <c r="P429" s="161"/>
      <c r="Q429" s="161"/>
      <c r="R429" s="161"/>
      <c r="S429" s="65"/>
      <c r="T429" s="65"/>
      <c r="V429" s="65">
        <f t="shared" si="19"/>
        <v>0</v>
      </c>
    </row>
    <row r="430" spans="1:22" ht="15" customHeight="1" x14ac:dyDescent="0.25">
      <c r="A430" s="260" t="s">
        <v>2040</v>
      </c>
      <c r="B430" s="160" t="s">
        <v>881</v>
      </c>
      <c r="C430" s="260" t="s">
        <v>2</v>
      </c>
      <c r="D430" s="161"/>
      <c r="E430" s="161" t="s">
        <v>2</v>
      </c>
      <c r="F430" s="161" t="s">
        <v>2</v>
      </c>
      <c r="G430" s="161" t="s">
        <v>2</v>
      </c>
      <c r="H430" s="161" t="s">
        <v>2</v>
      </c>
      <c r="I430" s="162" t="s">
        <v>2</v>
      </c>
      <c r="J430" s="161"/>
      <c r="K430" s="162"/>
      <c r="L430" s="161"/>
      <c r="M430" s="162"/>
      <c r="N430" s="161"/>
      <c r="O430" s="162"/>
      <c r="P430" s="161"/>
      <c r="Q430" s="162"/>
      <c r="R430" s="161"/>
      <c r="S430" s="65"/>
      <c r="T430" s="65"/>
      <c r="V430" s="65">
        <f t="shared" si="19"/>
        <v>0</v>
      </c>
    </row>
    <row r="431" spans="1:22" ht="15" customHeight="1" x14ac:dyDescent="0.25">
      <c r="A431" s="190" t="s">
        <v>2041</v>
      </c>
      <c r="B431" s="190" t="s">
        <v>936</v>
      </c>
      <c r="C431" s="160" t="s">
        <v>918</v>
      </c>
      <c r="D431" s="161"/>
      <c r="E431" s="161" t="s">
        <v>2</v>
      </c>
      <c r="F431" s="161" t="s">
        <v>2</v>
      </c>
      <c r="G431" s="161" t="s">
        <v>550</v>
      </c>
      <c r="H431" s="161" t="s">
        <v>2</v>
      </c>
      <c r="I431" s="162" t="s">
        <v>875</v>
      </c>
      <c r="J431" s="161"/>
      <c r="K431" s="162"/>
      <c r="L431" s="161"/>
      <c r="M431" s="162"/>
      <c r="N431" s="161"/>
      <c r="O431" s="162"/>
      <c r="P431" s="161"/>
      <c r="Q431" s="162"/>
      <c r="R431" s="161"/>
      <c r="S431" s="65"/>
      <c r="T431" s="65"/>
      <c r="V431" s="65">
        <f t="shared" si="19"/>
        <v>0</v>
      </c>
    </row>
    <row r="432" spans="1:22" ht="15" customHeight="1" x14ac:dyDescent="0.25">
      <c r="A432" s="190" t="s">
        <v>2042</v>
      </c>
      <c r="B432" s="190" t="s">
        <v>937</v>
      </c>
      <c r="C432" s="160" t="s">
        <v>917</v>
      </c>
      <c r="D432" s="161"/>
      <c r="E432" s="161" t="s">
        <v>2</v>
      </c>
      <c r="F432" s="161" t="s">
        <v>2</v>
      </c>
      <c r="G432" s="161" t="s">
        <v>550</v>
      </c>
      <c r="H432" s="161" t="s">
        <v>2</v>
      </c>
      <c r="I432" s="162" t="s">
        <v>875</v>
      </c>
      <c r="J432" s="161"/>
      <c r="K432" s="162"/>
      <c r="L432" s="161"/>
      <c r="M432" s="162"/>
      <c r="N432" s="161"/>
      <c r="O432" s="162"/>
      <c r="P432" s="161"/>
      <c r="Q432" s="162"/>
      <c r="R432" s="161"/>
      <c r="S432" s="65"/>
      <c r="T432" s="65"/>
      <c r="V432" s="65">
        <f t="shared" si="19"/>
        <v>0</v>
      </c>
    </row>
    <row r="433" spans="1:22" ht="15" customHeight="1" x14ac:dyDescent="0.25">
      <c r="A433" s="163" t="s">
        <v>2414</v>
      </c>
      <c r="B433" s="163" t="s">
        <v>948</v>
      </c>
      <c r="C433" s="164"/>
      <c r="D433" s="164"/>
      <c r="E433" s="164"/>
      <c r="F433" s="164"/>
      <c r="G433" s="164"/>
      <c r="H433" s="164"/>
      <c r="I433" s="164"/>
      <c r="J433" s="164"/>
      <c r="K433" s="164"/>
      <c r="L433" s="164"/>
      <c r="M433" s="164"/>
      <c r="N433" s="164"/>
      <c r="O433" s="164"/>
      <c r="P433" s="164"/>
      <c r="Q433" s="164"/>
      <c r="R433" s="164"/>
      <c r="S433" s="120"/>
      <c r="T433" s="120"/>
      <c r="V433" s="120"/>
    </row>
    <row r="434" spans="1:22" ht="15" customHeight="1" x14ac:dyDescent="0.25">
      <c r="A434" s="260" t="s">
        <v>2043</v>
      </c>
      <c r="B434" s="160" t="s">
        <v>889</v>
      </c>
      <c r="C434" s="260" t="s">
        <v>2</v>
      </c>
      <c r="D434" s="161"/>
      <c r="E434" s="161" t="s">
        <v>885</v>
      </c>
      <c r="F434" s="161" t="s">
        <v>845</v>
      </c>
      <c r="G434" s="161" t="s">
        <v>550</v>
      </c>
      <c r="H434" s="161" t="s">
        <v>812</v>
      </c>
      <c r="I434" s="161" t="s">
        <v>888</v>
      </c>
      <c r="J434" s="161"/>
      <c r="K434" s="161"/>
      <c r="L434" s="161"/>
      <c r="M434" s="161"/>
      <c r="N434" s="161"/>
      <c r="O434" s="161"/>
      <c r="P434" s="161"/>
      <c r="Q434" s="161"/>
      <c r="R434" s="161"/>
      <c r="S434" s="65"/>
      <c r="T434" s="65"/>
      <c r="V434" s="65">
        <f t="shared" ref="V434:V444" si="20">S434+T434</f>
        <v>0</v>
      </c>
    </row>
    <row r="435" spans="1:22" ht="15" customHeight="1" x14ac:dyDescent="0.25">
      <c r="A435" s="260" t="s">
        <v>2044</v>
      </c>
      <c r="B435" s="160" t="s">
        <v>890</v>
      </c>
      <c r="C435" s="260" t="s">
        <v>2</v>
      </c>
      <c r="D435" s="161"/>
      <c r="E435" s="161" t="s">
        <v>885</v>
      </c>
      <c r="F435" s="161" t="s">
        <v>814</v>
      </c>
      <c r="G435" s="161" t="s">
        <v>550</v>
      </c>
      <c r="H435" s="161" t="s">
        <v>812</v>
      </c>
      <c r="I435" s="161" t="s">
        <v>888</v>
      </c>
      <c r="J435" s="161"/>
      <c r="K435" s="161"/>
      <c r="L435" s="161"/>
      <c r="M435" s="161"/>
      <c r="N435" s="161"/>
      <c r="O435" s="161"/>
      <c r="P435" s="161"/>
      <c r="Q435" s="161"/>
      <c r="R435" s="161"/>
      <c r="S435" s="65"/>
      <c r="T435" s="65"/>
      <c r="V435" s="65">
        <f t="shared" si="20"/>
        <v>0</v>
      </c>
    </row>
    <row r="436" spans="1:22" ht="15" customHeight="1" x14ac:dyDescent="0.25">
      <c r="A436" s="260" t="s">
        <v>2045</v>
      </c>
      <c r="B436" s="160" t="s">
        <v>881</v>
      </c>
      <c r="C436" s="260" t="s">
        <v>2</v>
      </c>
      <c r="D436" s="161"/>
      <c r="E436" s="161" t="s">
        <v>2</v>
      </c>
      <c r="F436" s="161" t="s">
        <v>2</v>
      </c>
      <c r="G436" s="161" t="s">
        <v>2</v>
      </c>
      <c r="H436" s="161" t="s">
        <v>2</v>
      </c>
      <c r="I436" s="162" t="s">
        <v>2</v>
      </c>
      <c r="J436" s="161"/>
      <c r="K436" s="162"/>
      <c r="L436" s="161"/>
      <c r="M436" s="162"/>
      <c r="N436" s="161"/>
      <c r="O436" s="162"/>
      <c r="P436" s="161"/>
      <c r="Q436" s="162"/>
      <c r="R436" s="161"/>
      <c r="S436" s="65"/>
      <c r="T436" s="65"/>
      <c r="V436" s="65">
        <f t="shared" si="20"/>
        <v>0</v>
      </c>
    </row>
    <row r="437" spans="1:22" ht="15" customHeight="1" x14ac:dyDescent="0.25">
      <c r="A437" s="260" t="s">
        <v>2046</v>
      </c>
      <c r="B437" s="160" t="s">
        <v>889</v>
      </c>
      <c r="C437" s="260" t="s">
        <v>2</v>
      </c>
      <c r="D437" s="161"/>
      <c r="E437" s="161" t="s">
        <v>885</v>
      </c>
      <c r="F437" s="161" t="s">
        <v>845</v>
      </c>
      <c r="G437" s="161" t="s">
        <v>550</v>
      </c>
      <c r="H437" s="161" t="s">
        <v>812</v>
      </c>
      <c r="I437" s="161" t="s">
        <v>888</v>
      </c>
      <c r="J437" s="161"/>
      <c r="K437" s="161"/>
      <c r="L437" s="161"/>
      <c r="M437" s="161"/>
      <c r="N437" s="161"/>
      <c r="O437" s="161"/>
      <c r="P437" s="161"/>
      <c r="Q437" s="161"/>
      <c r="R437" s="161"/>
      <c r="S437" s="65"/>
      <c r="T437" s="65"/>
      <c r="V437" s="65">
        <f t="shared" si="20"/>
        <v>0</v>
      </c>
    </row>
    <row r="438" spans="1:22" ht="15" customHeight="1" x14ac:dyDescent="0.25">
      <c r="A438" s="260" t="s">
        <v>2047</v>
      </c>
      <c r="B438" s="160" t="s">
        <v>889</v>
      </c>
      <c r="C438" s="260" t="s">
        <v>2</v>
      </c>
      <c r="D438" s="161"/>
      <c r="E438" s="161" t="s">
        <v>885</v>
      </c>
      <c r="F438" s="161" t="s">
        <v>814</v>
      </c>
      <c r="G438" s="161" t="s">
        <v>550</v>
      </c>
      <c r="H438" s="161" t="s">
        <v>812</v>
      </c>
      <c r="I438" s="161" t="s">
        <v>888</v>
      </c>
      <c r="J438" s="161"/>
      <c r="K438" s="161"/>
      <c r="L438" s="161"/>
      <c r="M438" s="161"/>
      <c r="N438" s="161"/>
      <c r="O438" s="161"/>
      <c r="P438" s="161"/>
      <c r="Q438" s="161"/>
      <c r="R438" s="161"/>
      <c r="S438" s="65"/>
      <c r="T438" s="65"/>
      <c r="V438" s="65">
        <f t="shared" si="20"/>
        <v>0</v>
      </c>
    </row>
    <row r="439" spans="1:22" ht="15" customHeight="1" x14ac:dyDescent="0.25">
      <c r="A439" s="260" t="s">
        <v>2048</v>
      </c>
      <c r="B439" s="160" t="s">
        <v>889</v>
      </c>
      <c r="C439" s="260" t="s">
        <v>2</v>
      </c>
      <c r="D439" s="161"/>
      <c r="E439" s="161" t="s">
        <v>885</v>
      </c>
      <c r="F439" s="161" t="s">
        <v>814</v>
      </c>
      <c r="G439" s="161" t="s">
        <v>550</v>
      </c>
      <c r="H439" s="161" t="s">
        <v>812</v>
      </c>
      <c r="I439" s="161" t="s">
        <v>888</v>
      </c>
      <c r="J439" s="161"/>
      <c r="K439" s="161"/>
      <c r="L439" s="161"/>
      <c r="M439" s="161"/>
      <c r="N439" s="161"/>
      <c r="O439" s="161"/>
      <c r="P439" s="161"/>
      <c r="Q439" s="161"/>
      <c r="R439" s="161"/>
      <c r="S439" s="65"/>
      <c r="T439" s="65"/>
      <c r="V439" s="65">
        <f t="shared" si="20"/>
        <v>0</v>
      </c>
    </row>
    <row r="440" spans="1:22" ht="15" customHeight="1" x14ac:dyDescent="0.25">
      <c r="A440" s="260" t="s">
        <v>2049</v>
      </c>
      <c r="B440" s="160" t="s">
        <v>889</v>
      </c>
      <c r="C440" s="260" t="s">
        <v>2</v>
      </c>
      <c r="D440" s="161"/>
      <c r="E440" s="161" t="s">
        <v>885</v>
      </c>
      <c r="F440" s="161" t="s">
        <v>814</v>
      </c>
      <c r="G440" s="161" t="s">
        <v>550</v>
      </c>
      <c r="H440" s="161" t="s">
        <v>812</v>
      </c>
      <c r="I440" s="161" t="s">
        <v>888</v>
      </c>
      <c r="J440" s="161"/>
      <c r="K440" s="161"/>
      <c r="L440" s="161"/>
      <c r="M440" s="161"/>
      <c r="N440" s="161"/>
      <c r="O440" s="161"/>
      <c r="P440" s="161"/>
      <c r="Q440" s="161"/>
      <c r="R440" s="161"/>
      <c r="S440" s="65"/>
      <c r="T440" s="65"/>
      <c r="V440" s="65">
        <f t="shared" si="20"/>
        <v>0</v>
      </c>
    </row>
    <row r="441" spans="1:22" ht="15" customHeight="1" x14ac:dyDescent="0.25">
      <c r="A441" s="260" t="s">
        <v>2050</v>
      </c>
      <c r="B441" s="160" t="s">
        <v>881</v>
      </c>
      <c r="C441" s="260" t="s">
        <v>2</v>
      </c>
      <c r="D441" s="161"/>
      <c r="E441" s="161" t="s">
        <v>2</v>
      </c>
      <c r="F441" s="161" t="s">
        <v>2</v>
      </c>
      <c r="G441" s="161" t="s">
        <v>2</v>
      </c>
      <c r="H441" s="161" t="s">
        <v>2</v>
      </c>
      <c r="I441" s="162" t="s">
        <v>2</v>
      </c>
      <c r="J441" s="161"/>
      <c r="K441" s="162"/>
      <c r="L441" s="161"/>
      <c r="M441" s="162"/>
      <c r="N441" s="161"/>
      <c r="O441" s="162"/>
      <c r="P441" s="161"/>
      <c r="Q441" s="162"/>
      <c r="R441" s="161"/>
      <c r="S441" s="65"/>
      <c r="T441" s="65"/>
      <c r="V441" s="65">
        <f t="shared" si="20"/>
        <v>0</v>
      </c>
    </row>
    <row r="442" spans="1:22" ht="15" customHeight="1" x14ac:dyDescent="0.25">
      <c r="A442" s="260" t="s">
        <v>2051</v>
      </c>
      <c r="B442" s="190" t="s">
        <v>949</v>
      </c>
      <c r="C442" s="260" t="s">
        <v>2</v>
      </c>
      <c r="D442" s="161"/>
      <c r="E442" s="161" t="s">
        <v>2</v>
      </c>
      <c r="F442" s="161" t="s">
        <v>2</v>
      </c>
      <c r="G442" s="161" t="s">
        <v>550</v>
      </c>
      <c r="H442" s="161" t="s">
        <v>812</v>
      </c>
      <c r="I442" s="161" t="s">
        <v>888</v>
      </c>
      <c r="J442" s="161"/>
      <c r="K442" s="161"/>
      <c r="L442" s="161"/>
      <c r="M442" s="161"/>
      <c r="N442" s="161"/>
      <c r="O442" s="161"/>
      <c r="P442" s="161"/>
      <c r="Q442" s="161"/>
      <c r="R442" s="161"/>
      <c r="S442" s="65"/>
      <c r="T442" s="65"/>
      <c r="V442" s="65">
        <f t="shared" si="20"/>
        <v>0</v>
      </c>
    </row>
    <row r="443" spans="1:22" ht="15" customHeight="1" x14ac:dyDescent="0.25">
      <c r="A443" s="190" t="s">
        <v>2052</v>
      </c>
      <c r="B443" s="190" t="s">
        <v>950</v>
      </c>
      <c r="C443" s="260" t="s">
        <v>2</v>
      </c>
      <c r="D443" s="161"/>
      <c r="E443" s="161" t="s">
        <v>2</v>
      </c>
      <c r="F443" s="161" t="s">
        <v>2</v>
      </c>
      <c r="G443" s="161" t="s">
        <v>550</v>
      </c>
      <c r="H443" s="161" t="s">
        <v>812</v>
      </c>
      <c r="I443" s="161" t="s">
        <v>888</v>
      </c>
      <c r="J443" s="161"/>
      <c r="K443" s="161"/>
      <c r="L443" s="161"/>
      <c r="M443" s="161"/>
      <c r="N443" s="161"/>
      <c r="O443" s="161"/>
      <c r="P443" s="161"/>
      <c r="Q443" s="161"/>
      <c r="R443" s="161"/>
      <c r="S443" s="65"/>
      <c r="T443" s="65"/>
      <c r="V443" s="65">
        <f t="shared" si="20"/>
        <v>0</v>
      </c>
    </row>
    <row r="444" spans="1:22" ht="15" customHeight="1" x14ac:dyDescent="0.25">
      <c r="A444" s="260" t="s">
        <v>2414</v>
      </c>
      <c r="B444" s="319" t="s">
        <v>951</v>
      </c>
      <c r="C444" s="319"/>
      <c r="D444" s="161"/>
      <c r="E444" s="161" t="s">
        <v>2</v>
      </c>
      <c r="F444" s="161" t="s">
        <v>2</v>
      </c>
      <c r="G444" s="161" t="s">
        <v>550</v>
      </c>
      <c r="H444" s="161" t="s">
        <v>812</v>
      </c>
      <c r="I444" s="161" t="s">
        <v>888</v>
      </c>
      <c r="J444" s="161"/>
      <c r="K444" s="161"/>
      <c r="L444" s="161"/>
      <c r="M444" s="161"/>
      <c r="N444" s="161"/>
      <c r="O444" s="161"/>
      <c r="P444" s="161"/>
      <c r="Q444" s="161"/>
      <c r="R444" s="161"/>
      <c r="S444" s="65"/>
      <c r="T444" s="65"/>
      <c r="V444" s="65">
        <f t="shared" si="20"/>
        <v>0</v>
      </c>
    </row>
    <row r="445" spans="1:22" ht="15" customHeight="1" x14ac:dyDescent="0.25">
      <c r="A445" s="163" t="s">
        <v>2414</v>
      </c>
      <c r="B445" s="163" t="s">
        <v>952</v>
      </c>
      <c r="C445" s="164"/>
      <c r="D445" s="164"/>
      <c r="E445" s="164"/>
      <c r="F445" s="164"/>
      <c r="G445" s="164"/>
      <c r="H445" s="164"/>
      <c r="I445" s="164"/>
      <c r="J445" s="164"/>
      <c r="K445" s="164"/>
      <c r="L445" s="164"/>
      <c r="M445" s="164"/>
      <c r="N445" s="164"/>
      <c r="O445" s="164"/>
      <c r="P445" s="164"/>
      <c r="Q445" s="164"/>
      <c r="R445" s="164"/>
      <c r="S445" s="120"/>
      <c r="T445" s="120"/>
      <c r="V445" s="120"/>
    </row>
    <row r="446" spans="1:22" ht="15" customHeight="1" x14ac:dyDescent="0.25">
      <c r="A446" s="260" t="s">
        <v>2053</v>
      </c>
      <c r="B446" s="160" t="s">
        <v>889</v>
      </c>
      <c r="C446" s="260" t="s">
        <v>2</v>
      </c>
      <c r="D446" s="161"/>
      <c r="E446" s="161" t="s">
        <v>874</v>
      </c>
      <c r="F446" s="161" t="s">
        <v>814</v>
      </c>
      <c r="G446" s="161" t="s">
        <v>953</v>
      </c>
      <c r="H446" s="161" t="s">
        <v>812</v>
      </c>
      <c r="I446" s="161" t="s">
        <v>888</v>
      </c>
      <c r="J446" s="161"/>
      <c r="K446" s="161"/>
      <c r="L446" s="161"/>
      <c r="M446" s="161"/>
      <c r="N446" s="161"/>
      <c r="O446" s="161"/>
      <c r="P446" s="161"/>
      <c r="Q446" s="161"/>
      <c r="R446" s="161"/>
      <c r="S446" s="65"/>
      <c r="T446" s="65"/>
      <c r="V446" s="65">
        <f t="shared" ref="V446:V454" si="21">S446+T446</f>
        <v>0</v>
      </c>
    </row>
    <row r="447" spans="1:22" ht="15" customHeight="1" x14ac:dyDescent="0.25">
      <c r="A447" s="260" t="s">
        <v>2054</v>
      </c>
      <c r="B447" s="160" t="s">
        <v>889</v>
      </c>
      <c r="C447" s="260" t="s">
        <v>2</v>
      </c>
      <c r="D447" s="161"/>
      <c r="E447" s="161" t="s">
        <v>885</v>
      </c>
      <c r="F447" s="161" t="s">
        <v>810</v>
      </c>
      <c r="G447" s="161" t="s">
        <v>550</v>
      </c>
      <c r="H447" s="161" t="s">
        <v>812</v>
      </c>
      <c r="I447" s="161" t="s">
        <v>888</v>
      </c>
      <c r="J447" s="161"/>
      <c r="K447" s="161"/>
      <c r="L447" s="161"/>
      <c r="M447" s="161"/>
      <c r="N447" s="161"/>
      <c r="O447" s="161"/>
      <c r="P447" s="161"/>
      <c r="Q447" s="161"/>
      <c r="R447" s="161"/>
      <c r="S447" s="65"/>
      <c r="T447" s="65"/>
      <c r="V447" s="65">
        <f t="shared" si="21"/>
        <v>0</v>
      </c>
    </row>
    <row r="448" spans="1:22" ht="15" customHeight="1" x14ac:dyDescent="0.25">
      <c r="A448" s="260" t="s">
        <v>2055</v>
      </c>
      <c r="B448" s="160" t="s">
        <v>906</v>
      </c>
      <c r="C448" s="260" t="s">
        <v>2</v>
      </c>
      <c r="D448" s="161"/>
      <c r="E448" s="161" t="s">
        <v>885</v>
      </c>
      <c r="F448" s="161" t="s">
        <v>808</v>
      </c>
      <c r="G448" s="161" t="s">
        <v>550</v>
      </c>
      <c r="H448" s="161" t="s">
        <v>812</v>
      </c>
      <c r="I448" s="161" t="s">
        <v>888</v>
      </c>
      <c r="J448" s="161"/>
      <c r="K448" s="161"/>
      <c r="L448" s="161"/>
      <c r="M448" s="161"/>
      <c r="N448" s="161"/>
      <c r="O448" s="161"/>
      <c r="P448" s="161"/>
      <c r="Q448" s="161"/>
      <c r="R448" s="161"/>
      <c r="S448" s="65"/>
      <c r="T448" s="65"/>
      <c r="V448" s="65">
        <f t="shared" si="21"/>
        <v>0</v>
      </c>
    </row>
    <row r="449" spans="1:22" ht="15" customHeight="1" x14ac:dyDescent="0.25">
      <c r="A449" s="260" t="s">
        <v>2056</v>
      </c>
      <c r="B449" s="160" t="s">
        <v>890</v>
      </c>
      <c r="C449" s="260" t="s">
        <v>2</v>
      </c>
      <c r="D449" s="161"/>
      <c r="E449" s="161" t="s">
        <v>885</v>
      </c>
      <c r="F449" s="161" t="s">
        <v>814</v>
      </c>
      <c r="G449" s="161" t="s">
        <v>550</v>
      </c>
      <c r="H449" s="161" t="s">
        <v>812</v>
      </c>
      <c r="I449" s="161" t="s">
        <v>888</v>
      </c>
      <c r="J449" s="161"/>
      <c r="K449" s="161"/>
      <c r="L449" s="161"/>
      <c r="M449" s="161"/>
      <c r="N449" s="161"/>
      <c r="O449" s="161"/>
      <c r="P449" s="161"/>
      <c r="Q449" s="161"/>
      <c r="R449" s="161"/>
      <c r="S449" s="65"/>
      <c r="T449" s="65"/>
      <c r="V449" s="65">
        <f t="shared" si="21"/>
        <v>0</v>
      </c>
    </row>
    <row r="450" spans="1:22" ht="15" customHeight="1" x14ac:dyDescent="0.25">
      <c r="A450" s="260" t="s">
        <v>2057</v>
      </c>
      <c r="B450" s="160" t="s">
        <v>881</v>
      </c>
      <c r="C450" s="260" t="s">
        <v>2</v>
      </c>
      <c r="D450" s="161"/>
      <c r="E450" s="161" t="s">
        <v>2</v>
      </c>
      <c r="F450" s="161" t="s">
        <v>2</v>
      </c>
      <c r="G450" s="161" t="s">
        <v>2</v>
      </c>
      <c r="H450" s="161" t="s">
        <v>2</v>
      </c>
      <c r="I450" s="162" t="s">
        <v>2</v>
      </c>
      <c r="J450" s="161"/>
      <c r="K450" s="162"/>
      <c r="L450" s="161"/>
      <c r="M450" s="162"/>
      <c r="N450" s="161"/>
      <c r="O450" s="162"/>
      <c r="P450" s="161"/>
      <c r="Q450" s="162"/>
      <c r="R450" s="161"/>
      <c r="S450" s="65"/>
      <c r="T450" s="65"/>
      <c r="V450" s="65">
        <f t="shared" si="21"/>
        <v>0</v>
      </c>
    </row>
    <row r="451" spans="1:22" ht="15" customHeight="1" x14ac:dyDescent="0.25">
      <c r="A451" s="260" t="s">
        <v>2058</v>
      </c>
      <c r="B451" s="160" t="s">
        <v>931</v>
      </c>
      <c r="C451" s="260" t="s">
        <v>2</v>
      </c>
      <c r="D451" s="161"/>
      <c r="E451" s="161" t="s">
        <v>885</v>
      </c>
      <c r="F451" s="161" t="s">
        <v>845</v>
      </c>
      <c r="G451" s="161" t="s">
        <v>550</v>
      </c>
      <c r="H451" s="161" t="s">
        <v>812</v>
      </c>
      <c r="I451" s="161" t="s">
        <v>888</v>
      </c>
      <c r="J451" s="161"/>
      <c r="K451" s="161"/>
      <c r="L451" s="161"/>
      <c r="M451" s="161"/>
      <c r="N451" s="161"/>
      <c r="O451" s="161"/>
      <c r="P451" s="161"/>
      <c r="Q451" s="161"/>
      <c r="R451" s="161"/>
      <c r="S451" s="65"/>
      <c r="T451" s="65"/>
      <c r="V451" s="65">
        <f t="shared" si="21"/>
        <v>0</v>
      </c>
    </row>
    <row r="452" spans="1:22" ht="15" customHeight="1" x14ac:dyDescent="0.25">
      <c r="A452" s="260" t="s">
        <v>2059</v>
      </c>
      <c r="B452" s="160" t="s">
        <v>889</v>
      </c>
      <c r="C452" s="260" t="s">
        <v>2</v>
      </c>
      <c r="D452" s="161"/>
      <c r="E452" s="161" t="s">
        <v>874</v>
      </c>
      <c r="F452" s="161" t="s">
        <v>812</v>
      </c>
      <c r="G452" s="161" t="s">
        <v>550</v>
      </c>
      <c r="H452" s="161" t="s">
        <v>812</v>
      </c>
      <c r="I452" s="161" t="s">
        <v>888</v>
      </c>
      <c r="J452" s="161"/>
      <c r="K452" s="161"/>
      <c r="L452" s="161"/>
      <c r="M452" s="161"/>
      <c r="N452" s="161"/>
      <c r="O452" s="161"/>
      <c r="P452" s="161"/>
      <c r="Q452" s="161"/>
      <c r="R452" s="161"/>
      <c r="S452" s="65"/>
      <c r="T452" s="65"/>
      <c r="V452" s="65">
        <f t="shared" si="21"/>
        <v>0</v>
      </c>
    </row>
    <row r="453" spans="1:22" ht="15" customHeight="1" x14ac:dyDescent="0.25">
      <c r="A453" s="260" t="s">
        <v>2060</v>
      </c>
      <c r="B453" s="160" t="s">
        <v>889</v>
      </c>
      <c r="C453" s="260" t="s">
        <v>2</v>
      </c>
      <c r="D453" s="161"/>
      <c r="E453" s="161" t="s">
        <v>885</v>
      </c>
      <c r="F453" s="161" t="s">
        <v>808</v>
      </c>
      <c r="G453" s="161" t="s">
        <v>550</v>
      </c>
      <c r="H453" s="161" t="s">
        <v>812</v>
      </c>
      <c r="I453" s="161" t="s">
        <v>888</v>
      </c>
      <c r="J453" s="161"/>
      <c r="K453" s="161"/>
      <c r="L453" s="161"/>
      <c r="M453" s="161"/>
      <c r="N453" s="161"/>
      <c r="O453" s="161"/>
      <c r="P453" s="161"/>
      <c r="Q453" s="161"/>
      <c r="R453" s="161"/>
      <c r="S453" s="65"/>
      <c r="T453" s="65"/>
      <c r="V453" s="65">
        <f t="shared" si="21"/>
        <v>0</v>
      </c>
    </row>
    <row r="454" spans="1:22" ht="15" customHeight="1" x14ac:dyDescent="0.25">
      <c r="A454" s="260" t="s">
        <v>2061</v>
      </c>
      <c r="B454" s="160" t="s">
        <v>954</v>
      </c>
      <c r="C454" s="260" t="s">
        <v>2</v>
      </c>
      <c r="D454" s="161"/>
      <c r="E454" s="161" t="s">
        <v>885</v>
      </c>
      <c r="F454" s="161" t="s">
        <v>814</v>
      </c>
      <c r="G454" s="161" t="s">
        <v>953</v>
      </c>
      <c r="H454" s="161" t="s">
        <v>812</v>
      </c>
      <c r="I454" s="161" t="s">
        <v>888</v>
      </c>
      <c r="J454" s="161"/>
      <c r="K454" s="161"/>
      <c r="L454" s="161"/>
      <c r="M454" s="161"/>
      <c r="N454" s="161"/>
      <c r="O454" s="161"/>
      <c r="P454" s="161"/>
      <c r="Q454" s="161"/>
      <c r="R454" s="161"/>
      <c r="S454" s="65"/>
      <c r="T454" s="65"/>
      <c r="V454" s="65">
        <f t="shared" si="21"/>
        <v>0</v>
      </c>
    </row>
    <row r="455" spans="1:22" ht="15" customHeight="1" x14ac:dyDescent="0.25">
      <c r="A455" s="163" t="s">
        <v>2414</v>
      </c>
      <c r="B455" s="163" t="s">
        <v>955</v>
      </c>
      <c r="C455" s="164"/>
      <c r="D455" s="164"/>
      <c r="E455" s="164"/>
      <c r="F455" s="164"/>
      <c r="G455" s="164"/>
      <c r="H455" s="164"/>
      <c r="I455" s="164"/>
      <c r="J455" s="164"/>
      <c r="K455" s="164"/>
      <c r="L455" s="164"/>
      <c r="M455" s="164"/>
      <c r="N455" s="164"/>
      <c r="O455" s="164"/>
      <c r="P455" s="164"/>
      <c r="Q455" s="164"/>
      <c r="R455" s="164"/>
      <c r="S455" s="120"/>
      <c r="T455" s="120"/>
      <c r="V455" s="120"/>
    </row>
    <row r="456" spans="1:22" ht="15" customHeight="1" x14ac:dyDescent="0.25">
      <c r="A456" s="260" t="s">
        <v>2062</v>
      </c>
      <c r="B456" s="160" t="s">
        <v>876</v>
      </c>
      <c r="C456" s="260" t="s">
        <v>2</v>
      </c>
      <c r="D456" s="161"/>
      <c r="E456" s="161" t="s">
        <v>874</v>
      </c>
      <c r="F456" s="161" t="s">
        <v>807</v>
      </c>
      <c r="G456" s="161" t="s">
        <v>606</v>
      </c>
      <c r="H456" s="161" t="s">
        <v>930</v>
      </c>
      <c r="I456" s="161" t="s">
        <v>877</v>
      </c>
      <c r="J456" s="161"/>
      <c r="K456" s="161"/>
      <c r="L456" s="161"/>
      <c r="M456" s="161"/>
      <c r="N456" s="161"/>
      <c r="O456" s="161"/>
      <c r="P456" s="161"/>
      <c r="Q456" s="161"/>
      <c r="R456" s="161"/>
      <c r="S456" s="65"/>
      <c r="T456" s="65"/>
      <c r="V456" s="65">
        <f t="shared" ref="V456:V464" si="22">S456+T456</f>
        <v>0</v>
      </c>
    </row>
    <row r="457" spans="1:22" ht="15" customHeight="1" x14ac:dyDescent="0.25">
      <c r="A457" s="260" t="s">
        <v>2063</v>
      </c>
      <c r="B457" s="160" t="s">
        <v>873</v>
      </c>
      <c r="C457" s="260" t="s">
        <v>2</v>
      </c>
      <c r="D457" s="161"/>
      <c r="E457" s="161" t="s">
        <v>874</v>
      </c>
      <c r="F457" s="161" t="s">
        <v>813</v>
      </c>
      <c r="G457" s="161" t="s">
        <v>606</v>
      </c>
      <c r="H457" s="161" t="s">
        <v>930</v>
      </c>
      <c r="I457" s="161" t="s">
        <v>875</v>
      </c>
      <c r="J457" s="161"/>
      <c r="K457" s="161"/>
      <c r="L457" s="161"/>
      <c r="M457" s="161"/>
      <c r="N457" s="161"/>
      <c r="O457" s="161"/>
      <c r="P457" s="161"/>
      <c r="Q457" s="161"/>
      <c r="R457" s="161"/>
      <c r="S457" s="65"/>
      <c r="T457" s="65"/>
      <c r="V457" s="65">
        <f t="shared" si="22"/>
        <v>0</v>
      </c>
    </row>
    <row r="458" spans="1:22" ht="15" customHeight="1" x14ac:dyDescent="0.25">
      <c r="A458" s="260" t="s">
        <v>2064</v>
      </c>
      <c r="B458" s="160" t="s">
        <v>876</v>
      </c>
      <c r="C458" s="260" t="s">
        <v>2</v>
      </c>
      <c r="D458" s="161"/>
      <c r="E458" s="161" t="s">
        <v>874</v>
      </c>
      <c r="F458" s="161" t="s">
        <v>807</v>
      </c>
      <c r="G458" s="161" t="s">
        <v>606</v>
      </c>
      <c r="H458" s="161" t="s">
        <v>930</v>
      </c>
      <c r="I458" s="161" t="s">
        <v>877</v>
      </c>
      <c r="J458" s="161"/>
      <c r="K458" s="161"/>
      <c r="L458" s="161"/>
      <c r="M458" s="161"/>
      <c r="N458" s="161"/>
      <c r="O458" s="161"/>
      <c r="P458" s="161"/>
      <c r="Q458" s="161"/>
      <c r="R458" s="161"/>
      <c r="S458" s="65"/>
      <c r="T458" s="65"/>
      <c r="V458" s="65">
        <f t="shared" si="22"/>
        <v>0</v>
      </c>
    </row>
    <row r="459" spans="1:22" ht="15" customHeight="1" x14ac:dyDescent="0.25">
      <c r="A459" s="260" t="s">
        <v>2065</v>
      </c>
      <c r="B459" s="160" t="s">
        <v>873</v>
      </c>
      <c r="C459" s="260" t="s">
        <v>2</v>
      </c>
      <c r="D459" s="161"/>
      <c r="E459" s="161" t="s">
        <v>874</v>
      </c>
      <c r="F459" s="161" t="s">
        <v>814</v>
      </c>
      <c r="G459" s="161" t="s">
        <v>606</v>
      </c>
      <c r="H459" s="161" t="s">
        <v>930</v>
      </c>
      <c r="I459" s="161" t="s">
        <v>875</v>
      </c>
      <c r="J459" s="161"/>
      <c r="K459" s="161"/>
      <c r="L459" s="161"/>
      <c r="M459" s="161"/>
      <c r="N459" s="161"/>
      <c r="O459" s="161"/>
      <c r="P459" s="161"/>
      <c r="Q459" s="161"/>
      <c r="R459" s="161"/>
      <c r="S459" s="65"/>
      <c r="T459" s="65"/>
      <c r="V459" s="65">
        <f t="shared" si="22"/>
        <v>0</v>
      </c>
    </row>
    <row r="460" spans="1:22" ht="15" customHeight="1" x14ac:dyDescent="0.25">
      <c r="A460" s="260" t="s">
        <v>2066</v>
      </c>
      <c r="B460" s="160" t="s">
        <v>873</v>
      </c>
      <c r="C460" s="260" t="s">
        <v>2</v>
      </c>
      <c r="D460" s="161"/>
      <c r="E460" s="161" t="s">
        <v>874</v>
      </c>
      <c r="F460" s="161" t="s">
        <v>814</v>
      </c>
      <c r="G460" s="161" t="s">
        <v>606</v>
      </c>
      <c r="H460" s="161" t="s">
        <v>930</v>
      </c>
      <c r="I460" s="161" t="s">
        <v>875</v>
      </c>
      <c r="J460" s="161"/>
      <c r="K460" s="161"/>
      <c r="L460" s="161"/>
      <c r="M460" s="161"/>
      <c r="N460" s="161"/>
      <c r="O460" s="161"/>
      <c r="P460" s="161"/>
      <c r="Q460" s="161"/>
      <c r="R460" s="161"/>
      <c r="S460" s="65"/>
      <c r="T460" s="65"/>
      <c r="V460" s="65">
        <f t="shared" si="22"/>
        <v>0</v>
      </c>
    </row>
    <row r="461" spans="1:22" ht="15" customHeight="1" x14ac:dyDescent="0.25">
      <c r="A461" s="260" t="s">
        <v>2067</v>
      </c>
      <c r="B461" s="160" t="s">
        <v>899</v>
      </c>
      <c r="C461" s="260" t="s">
        <v>2</v>
      </c>
      <c r="D461" s="161"/>
      <c r="E461" s="161" t="s">
        <v>874</v>
      </c>
      <c r="F461" s="161" t="s">
        <v>807</v>
      </c>
      <c r="G461" s="161" t="s">
        <v>606</v>
      </c>
      <c r="H461" s="161" t="s">
        <v>930</v>
      </c>
      <c r="I461" s="161" t="s">
        <v>877</v>
      </c>
      <c r="J461" s="161"/>
      <c r="K461" s="161"/>
      <c r="L461" s="161"/>
      <c r="M461" s="161"/>
      <c r="N461" s="161"/>
      <c r="O461" s="161"/>
      <c r="P461" s="161"/>
      <c r="Q461" s="161"/>
      <c r="R461" s="161"/>
      <c r="S461" s="65"/>
      <c r="T461" s="65"/>
      <c r="V461" s="65">
        <f t="shared" si="22"/>
        <v>0</v>
      </c>
    </row>
    <row r="462" spans="1:22" ht="15" customHeight="1" x14ac:dyDescent="0.25">
      <c r="A462" s="260" t="s">
        <v>2068</v>
      </c>
      <c r="B462" s="160" t="s">
        <v>893</v>
      </c>
      <c r="C462" s="260" t="s">
        <v>2</v>
      </c>
      <c r="D462" s="161"/>
      <c r="E462" s="161" t="s">
        <v>874</v>
      </c>
      <c r="F462" s="161" t="s">
        <v>807</v>
      </c>
      <c r="G462" s="161" t="s">
        <v>606</v>
      </c>
      <c r="H462" s="161" t="s">
        <v>930</v>
      </c>
      <c r="I462" s="161" t="s">
        <v>877</v>
      </c>
      <c r="J462" s="161"/>
      <c r="K462" s="161"/>
      <c r="L462" s="161"/>
      <c r="M462" s="161"/>
      <c r="N462" s="161"/>
      <c r="O462" s="161"/>
      <c r="P462" s="161"/>
      <c r="Q462" s="161"/>
      <c r="R462" s="161"/>
      <c r="S462" s="65"/>
      <c r="T462" s="65"/>
      <c r="V462" s="65">
        <f t="shared" si="22"/>
        <v>0</v>
      </c>
    </row>
    <row r="463" spans="1:22" ht="15" customHeight="1" x14ac:dyDescent="0.25">
      <c r="A463" s="190" t="s">
        <v>2069</v>
      </c>
      <c r="B463" s="190" t="s">
        <v>936</v>
      </c>
      <c r="C463" s="160" t="s">
        <v>956</v>
      </c>
      <c r="D463" s="161"/>
      <c r="E463" s="161" t="s">
        <v>2</v>
      </c>
      <c r="F463" s="161" t="s">
        <v>2</v>
      </c>
      <c r="G463" s="161" t="s">
        <v>606</v>
      </c>
      <c r="H463" s="161" t="s">
        <v>2</v>
      </c>
      <c r="I463" s="162" t="s">
        <v>875</v>
      </c>
      <c r="J463" s="161"/>
      <c r="K463" s="162"/>
      <c r="L463" s="161"/>
      <c r="M463" s="162"/>
      <c r="N463" s="161"/>
      <c r="O463" s="162"/>
      <c r="P463" s="161"/>
      <c r="Q463" s="162"/>
      <c r="R463" s="161"/>
      <c r="S463" s="65"/>
      <c r="T463" s="65"/>
      <c r="V463" s="65">
        <f t="shared" si="22"/>
        <v>0</v>
      </c>
    </row>
    <row r="464" spans="1:22" ht="15" customHeight="1" x14ac:dyDescent="0.25">
      <c r="A464" s="190" t="s">
        <v>2070</v>
      </c>
      <c r="B464" s="190" t="s">
        <v>937</v>
      </c>
      <c r="C464" s="191" t="s">
        <v>957</v>
      </c>
      <c r="D464" s="192"/>
      <c r="E464" s="161" t="s">
        <v>2</v>
      </c>
      <c r="F464" s="161" t="s">
        <v>2</v>
      </c>
      <c r="G464" s="161" t="s">
        <v>606</v>
      </c>
      <c r="H464" s="161" t="s">
        <v>2</v>
      </c>
      <c r="I464" s="162" t="s">
        <v>875</v>
      </c>
      <c r="J464" s="161"/>
      <c r="K464" s="162"/>
      <c r="L464" s="161"/>
      <c r="M464" s="162"/>
      <c r="N464" s="161"/>
      <c r="O464" s="162"/>
      <c r="P464" s="161"/>
      <c r="Q464" s="162"/>
      <c r="R464" s="161"/>
      <c r="S464" s="65"/>
      <c r="T464" s="65"/>
      <c r="V464" s="65">
        <f t="shared" si="22"/>
        <v>0</v>
      </c>
    </row>
    <row r="465" spans="1:22" ht="15" customHeight="1" x14ac:dyDescent="0.25">
      <c r="A465" s="163" t="s">
        <v>2414</v>
      </c>
      <c r="B465" s="163" t="s">
        <v>958</v>
      </c>
      <c r="C465" s="164"/>
      <c r="D465" s="164"/>
      <c r="E465" s="164"/>
      <c r="F465" s="164"/>
      <c r="G465" s="164"/>
      <c r="H465" s="164"/>
      <c r="I465" s="164"/>
      <c r="J465" s="164"/>
      <c r="K465" s="164"/>
      <c r="L465" s="164"/>
      <c r="M465" s="164"/>
      <c r="N465" s="164"/>
      <c r="O465" s="164"/>
      <c r="P465" s="164"/>
      <c r="Q465" s="164"/>
      <c r="R465" s="164"/>
      <c r="S465" s="120"/>
      <c r="T465" s="120"/>
      <c r="V465" s="120"/>
    </row>
    <row r="466" spans="1:22" ht="15" customHeight="1" x14ac:dyDescent="0.25">
      <c r="A466" s="260" t="s">
        <v>2071</v>
      </c>
      <c r="B466" s="160" t="s">
        <v>876</v>
      </c>
      <c r="C466" s="260" t="s">
        <v>2</v>
      </c>
      <c r="D466" s="161"/>
      <c r="E466" s="161" t="s">
        <v>874</v>
      </c>
      <c r="F466" s="161" t="s">
        <v>807</v>
      </c>
      <c r="G466" s="161" t="s">
        <v>606</v>
      </c>
      <c r="H466" s="161" t="s">
        <v>930</v>
      </c>
      <c r="I466" s="161" t="s">
        <v>877</v>
      </c>
      <c r="J466" s="161"/>
      <c r="K466" s="161"/>
      <c r="L466" s="161"/>
      <c r="M466" s="161"/>
      <c r="N466" s="161"/>
      <c r="O466" s="161"/>
      <c r="P466" s="161"/>
      <c r="Q466" s="161"/>
      <c r="R466" s="161"/>
      <c r="S466" s="65"/>
      <c r="T466" s="65"/>
      <c r="V466" s="65">
        <f t="shared" ref="V466:V474" si="23">S466+T466</f>
        <v>0</v>
      </c>
    </row>
    <row r="467" spans="1:22" ht="15" customHeight="1" x14ac:dyDescent="0.25">
      <c r="A467" s="260" t="s">
        <v>2072</v>
      </c>
      <c r="B467" s="160" t="s">
        <v>873</v>
      </c>
      <c r="C467" s="260" t="s">
        <v>2</v>
      </c>
      <c r="D467" s="161"/>
      <c r="E467" s="161" t="s">
        <v>874</v>
      </c>
      <c r="F467" s="161" t="s">
        <v>813</v>
      </c>
      <c r="G467" s="161" t="s">
        <v>606</v>
      </c>
      <c r="H467" s="161" t="s">
        <v>930</v>
      </c>
      <c r="I467" s="161" t="s">
        <v>875</v>
      </c>
      <c r="J467" s="161"/>
      <c r="K467" s="161"/>
      <c r="L467" s="161"/>
      <c r="M467" s="161"/>
      <c r="N467" s="161"/>
      <c r="O467" s="161"/>
      <c r="P467" s="161"/>
      <c r="Q467" s="161"/>
      <c r="R467" s="161"/>
      <c r="S467" s="65"/>
      <c r="T467" s="65"/>
      <c r="V467" s="65">
        <f t="shared" si="23"/>
        <v>0</v>
      </c>
    </row>
    <row r="468" spans="1:22" ht="15" customHeight="1" x14ac:dyDescent="0.25">
      <c r="A468" s="260" t="s">
        <v>2073</v>
      </c>
      <c r="B468" s="160" t="s">
        <v>876</v>
      </c>
      <c r="C468" s="260" t="s">
        <v>2</v>
      </c>
      <c r="D468" s="161"/>
      <c r="E468" s="161" t="s">
        <v>874</v>
      </c>
      <c r="F468" s="161" t="s">
        <v>807</v>
      </c>
      <c r="G468" s="161" t="s">
        <v>606</v>
      </c>
      <c r="H468" s="161" t="s">
        <v>930</v>
      </c>
      <c r="I468" s="161" t="s">
        <v>877</v>
      </c>
      <c r="J468" s="161"/>
      <c r="K468" s="161"/>
      <c r="L468" s="161"/>
      <c r="M468" s="161"/>
      <c r="N468" s="161"/>
      <c r="O468" s="161"/>
      <c r="P468" s="161"/>
      <c r="Q468" s="161"/>
      <c r="R468" s="161"/>
      <c r="S468" s="65"/>
      <c r="T468" s="65"/>
      <c r="V468" s="65">
        <f t="shared" si="23"/>
        <v>0</v>
      </c>
    </row>
    <row r="469" spans="1:22" ht="15" customHeight="1" x14ac:dyDescent="0.25">
      <c r="A469" s="260" t="s">
        <v>2074</v>
      </c>
      <c r="B469" s="160" t="s">
        <v>873</v>
      </c>
      <c r="C469" s="260" t="s">
        <v>2</v>
      </c>
      <c r="D469" s="161"/>
      <c r="E469" s="161" t="s">
        <v>874</v>
      </c>
      <c r="F469" s="161" t="s">
        <v>814</v>
      </c>
      <c r="G469" s="161" t="s">
        <v>606</v>
      </c>
      <c r="H469" s="161" t="s">
        <v>930</v>
      </c>
      <c r="I469" s="161" t="s">
        <v>875</v>
      </c>
      <c r="J469" s="161"/>
      <c r="K469" s="161"/>
      <c r="L469" s="161"/>
      <c r="M469" s="161"/>
      <c r="N469" s="161"/>
      <c r="O469" s="161"/>
      <c r="P469" s="161"/>
      <c r="Q469" s="161"/>
      <c r="R469" s="161"/>
      <c r="S469" s="65"/>
      <c r="T469" s="65"/>
      <c r="V469" s="65">
        <f t="shared" si="23"/>
        <v>0</v>
      </c>
    </row>
    <row r="470" spans="1:22" ht="15" customHeight="1" x14ac:dyDescent="0.25">
      <c r="A470" s="260" t="s">
        <v>2075</v>
      </c>
      <c r="B470" s="160" t="s">
        <v>873</v>
      </c>
      <c r="C470" s="260" t="s">
        <v>2</v>
      </c>
      <c r="D470" s="161"/>
      <c r="E470" s="161" t="s">
        <v>874</v>
      </c>
      <c r="F470" s="161" t="s">
        <v>814</v>
      </c>
      <c r="G470" s="161" t="s">
        <v>606</v>
      </c>
      <c r="H470" s="161" t="s">
        <v>930</v>
      </c>
      <c r="I470" s="161" t="s">
        <v>875</v>
      </c>
      <c r="J470" s="161"/>
      <c r="K470" s="161"/>
      <c r="L470" s="161"/>
      <c r="M470" s="161"/>
      <c r="N470" s="161"/>
      <c r="O470" s="161"/>
      <c r="P470" s="161"/>
      <c r="Q470" s="161"/>
      <c r="R470" s="161"/>
      <c r="S470" s="65"/>
      <c r="T470" s="65"/>
      <c r="V470" s="65">
        <f t="shared" si="23"/>
        <v>0</v>
      </c>
    </row>
    <row r="471" spans="1:22" ht="15" customHeight="1" x14ac:dyDescent="0.25">
      <c r="A471" s="260" t="s">
        <v>2076</v>
      </c>
      <c r="B471" s="160" t="s">
        <v>899</v>
      </c>
      <c r="C471" s="260" t="s">
        <v>2</v>
      </c>
      <c r="D471" s="161"/>
      <c r="E471" s="161" t="s">
        <v>874</v>
      </c>
      <c r="F471" s="161" t="s">
        <v>807</v>
      </c>
      <c r="G471" s="161" t="s">
        <v>606</v>
      </c>
      <c r="H471" s="161" t="s">
        <v>930</v>
      </c>
      <c r="I471" s="161" t="s">
        <v>877</v>
      </c>
      <c r="J471" s="161"/>
      <c r="K471" s="161"/>
      <c r="L471" s="161"/>
      <c r="M471" s="161"/>
      <c r="N471" s="161"/>
      <c r="O471" s="161"/>
      <c r="P471" s="161"/>
      <c r="Q471" s="161"/>
      <c r="R471" s="161"/>
      <c r="S471" s="65"/>
      <c r="T471" s="65"/>
      <c r="V471" s="65">
        <f t="shared" si="23"/>
        <v>0</v>
      </c>
    </row>
    <row r="472" spans="1:22" ht="15" customHeight="1" x14ac:dyDescent="0.25">
      <c r="A472" s="260" t="s">
        <v>2077</v>
      </c>
      <c r="B472" s="160" t="s">
        <v>893</v>
      </c>
      <c r="C472" s="260" t="s">
        <v>2</v>
      </c>
      <c r="D472" s="161"/>
      <c r="E472" s="161" t="s">
        <v>874</v>
      </c>
      <c r="F472" s="161" t="s">
        <v>807</v>
      </c>
      <c r="G472" s="161" t="s">
        <v>606</v>
      </c>
      <c r="H472" s="161" t="s">
        <v>930</v>
      </c>
      <c r="I472" s="161" t="s">
        <v>877</v>
      </c>
      <c r="J472" s="161"/>
      <c r="K472" s="161"/>
      <c r="L472" s="161"/>
      <c r="M472" s="161"/>
      <c r="N472" s="161"/>
      <c r="O472" s="161"/>
      <c r="P472" s="161"/>
      <c r="Q472" s="161"/>
      <c r="R472" s="161"/>
      <c r="S472" s="65"/>
      <c r="T472" s="65"/>
      <c r="V472" s="65">
        <f t="shared" si="23"/>
        <v>0</v>
      </c>
    </row>
    <row r="473" spans="1:22" ht="15" customHeight="1" x14ac:dyDescent="0.25">
      <c r="A473" s="190" t="s">
        <v>2078</v>
      </c>
      <c r="B473" s="190" t="s">
        <v>936</v>
      </c>
      <c r="C473" s="160" t="s">
        <v>956</v>
      </c>
      <c r="D473" s="161"/>
      <c r="E473" s="161" t="s">
        <v>2</v>
      </c>
      <c r="F473" s="161" t="s">
        <v>2</v>
      </c>
      <c r="G473" s="161" t="s">
        <v>606</v>
      </c>
      <c r="H473" s="161" t="s">
        <v>2</v>
      </c>
      <c r="I473" s="162" t="s">
        <v>875</v>
      </c>
      <c r="J473" s="161"/>
      <c r="K473" s="162"/>
      <c r="L473" s="161"/>
      <c r="M473" s="162"/>
      <c r="N473" s="161"/>
      <c r="O473" s="162"/>
      <c r="P473" s="161"/>
      <c r="Q473" s="162"/>
      <c r="R473" s="161"/>
      <c r="S473" s="65"/>
      <c r="T473" s="65"/>
      <c r="V473" s="65">
        <f t="shared" si="23"/>
        <v>0</v>
      </c>
    </row>
    <row r="474" spans="1:22" ht="15" customHeight="1" x14ac:dyDescent="0.25">
      <c r="A474" s="190" t="s">
        <v>2079</v>
      </c>
      <c r="B474" s="190" t="s">
        <v>937</v>
      </c>
      <c r="C474" s="191" t="s">
        <v>957</v>
      </c>
      <c r="D474" s="192"/>
      <c r="E474" s="161" t="s">
        <v>2</v>
      </c>
      <c r="F474" s="161" t="s">
        <v>2</v>
      </c>
      <c r="G474" s="161" t="s">
        <v>606</v>
      </c>
      <c r="H474" s="161" t="s">
        <v>2</v>
      </c>
      <c r="I474" s="162" t="s">
        <v>875</v>
      </c>
      <c r="J474" s="161"/>
      <c r="K474" s="162"/>
      <c r="L474" s="161"/>
      <c r="M474" s="162"/>
      <c r="N474" s="161"/>
      <c r="O474" s="162"/>
      <c r="P474" s="161"/>
      <c r="Q474" s="162"/>
      <c r="R474" s="161"/>
      <c r="S474" s="65"/>
      <c r="T474" s="65"/>
      <c r="V474" s="65">
        <f t="shared" si="23"/>
        <v>0</v>
      </c>
    </row>
    <row r="475" spans="1:22" ht="15" customHeight="1" x14ac:dyDescent="0.25">
      <c r="A475" s="163" t="s">
        <v>2414</v>
      </c>
      <c r="B475" s="163" t="s">
        <v>959</v>
      </c>
      <c r="C475" s="164"/>
      <c r="D475" s="164"/>
      <c r="E475" s="164"/>
      <c r="F475" s="164"/>
      <c r="G475" s="164"/>
      <c r="H475" s="164"/>
      <c r="I475" s="164"/>
      <c r="J475" s="164"/>
      <c r="K475" s="164"/>
      <c r="L475" s="164"/>
      <c r="M475" s="164"/>
      <c r="N475" s="164"/>
      <c r="O475" s="164"/>
      <c r="P475" s="164"/>
      <c r="Q475" s="164"/>
      <c r="R475" s="164"/>
      <c r="S475" s="120"/>
      <c r="T475" s="120"/>
      <c r="V475" s="120"/>
    </row>
    <row r="476" spans="1:22" ht="15" customHeight="1" x14ac:dyDescent="0.25">
      <c r="A476" s="260" t="s">
        <v>2080</v>
      </c>
      <c r="B476" s="160" t="s">
        <v>883</v>
      </c>
      <c r="C476" s="160" t="s">
        <v>884</v>
      </c>
      <c r="D476" s="161"/>
      <c r="E476" s="161" t="s">
        <v>885</v>
      </c>
      <c r="F476" s="161" t="s">
        <v>812</v>
      </c>
      <c r="G476" s="161" t="s">
        <v>606</v>
      </c>
      <c r="H476" s="162">
        <v>16</v>
      </c>
      <c r="I476" s="161" t="s">
        <v>888</v>
      </c>
      <c r="J476" s="162"/>
      <c r="K476" s="161"/>
      <c r="L476" s="162"/>
      <c r="M476" s="161"/>
      <c r="N476" s="162"/>
      <c r="O476" s="161"/>
      <c r="P476" s="162"/>
      <c r="Q476" s="161"/>
      <c r="R476" s="162"/>
      <c r="S476" s="65"/>
      <c r="T476" s="65"/>
      <c r="V476" s="65">
        <f>S476+T476</f>
        <v>0</v>
      </c>
    </row>
    <row r="477" spans="1:22" ht="15" customHeight="1" x14ac:dyDescent="0.25">
      <c r="A477" s="260" t="s">
        <v>2081</v>
      </c>
      <c r="B477" s="160" t="s">
        <v>876</v>
      </c>
      <c r="C477" s="260" t="s">
        <v>2</v>
      </c>
      <c r="D477" s="161"/>
      <c r="E477" s="161" t="s">
        <v>874</v>
      </c>
      <c r="F477" s="161" t="s">
        <v>811</v>
      </c>
      <c r="G477" s="161" t="s">
        <v>606</v>
      </c>
      <c r="H477" s="161" t="s">
        <v>930</v>
      </c>
      <c r="I477" s="161" t="s">
        <v>877</v>
      </c>
      <c r="J477" s="161"/>
      <c r="K477" s="161"/>
      <c r="L477" s="161"/>
      <c r="M477" s="161"/>
      <c r="N477" s="161"/>
      <c r="O477" s="161"/>
      <c r="P477" s="161"/>
      <c r="Q477" s="161"/>
      <c r="R477" s="161"/>
      <c r="S477" s="65"/>
      <c r="T477" s="65"/>
      <c r="V477" s="65">
        <f>S477+T477</f>
        <v>0</v>
      </c>
    </row>
    <row r="478" spans="1:22" ht="15" customHeight="1" x14ac:dyDescent="0.25">
      <c r="A478" s="260" t="s">
        <v>2082</v>
      </c>
      <c r="B478" s="160" t="s">
        <v>873</v>
      </c>
      <c r="C478" s="260" t="s">
        <v>2</v>
      </c>
      <c r="D478" s="161"/>
      <c r="E478" s="161" t="s">
        <v>874</v>
      </c>
      <c r="F478" s="161" t="s">
        <v>814</v>
      </c>
      <c r="G478" s="161" t="s">
        <v>606</v>
      </c>
      <c r="H478" s="161" t="s">
        <v>930</v>
      </c>
      <c r="I478" s="161" t="s">
        <v>888</v>
      </c>
      <c r="J478" s="161"/>
      <c r="K478" s="161"/>
      <c r="L478" s="161"/>
      <c r="M478" s="161"/>
      <c r="N478" s="161"/>
      <c r="O478" s="161"/>
      <c r="P478" s="161"/>
      <c r="Q478" s="161"/>
      <c r="R478" s="161"/>
      <c r="S478" s="65"/>
      <c r="T478" s="65"/>
      <c r="V478" s="65">
        <f>S478+T478</f>
        <v>0</v>
      </c>
    </row>
    <row r="479" spans="1:22" ht="15" customHeight="1" x14ac:dyDescent="0.25">
      <c r="A479" s="260" t="s">
        <v>2083</v>
      </c>
      <c r="B479" s="160" t="s">
        <v>873</v>
      </c>
      <c r="C479" s="260" t="s">
        <v>2</v>
      </c>
      <c r="D479" s="161"/>
      <c r="E479" s="161" t="s">
        <v>874</v>
      </c>
      <c r="F479" s="161" t="s">
        <v>812</v>
      </c>
      <c r="G479" s="161" t="s">
        <v>606</v>
      </c>
      <c r="H479" s="161" t="s">
        <v>930</v>
      </c>
      <c r="I479" s="161" t="s">
        <v>888</v>
      </c>
      <c r="J479" s="161"/>
      <c r="K479" s="161"/>
      <c r="L479" s="161"/>
      <c r="M479" s="161"/>
      <c r="N479" s="161"/>
      <c r="O479" s="161"/>
      <c r="P479" s="161"/>
      <c r="Q479" s="161"/>
      <c r="R479" s="161"/>
      <c r="S479" s="65"/>
      <c r="T479" s="65"/>
      <c r="V479" s="65">
        <f>S479+T479</f>
        <v>0</v>
      </c>
    </row>
    <row r="480" spans="1:22" ht="15" customHeight="1" x14ac:dyDescent="0.25">
      <c r="A480" s="163" t="s">
        <v>2414</v>
      </c>
      <c r="B480" s="163" t="s">
        <v>960</v>
      </c>
      <c r="C480" s="164"/>
      <c r="D480" s="164"/>
      <c r="E480" s="164"/>
      <c r="F480" s="164"/>
      <c r="G480" s="164"/>
      <c r="H480" s="164"/>
      <c r="I480" s="164"/>
      <c r="J480" s="164"/>
      <c r="K480" s="164"/>
      <c r="L480" s="164"/>
      <c r="M480" s="164"/>
      <c r="N480" s="164"/>
      <c r="O480" s="164"/>
      <c r="P480" s="164"/>
      <c r="Q480" s="164"/>
      <c r="R480" s="164"/>
      <c r="S480" s="120"/>
      <c r="T480" s="120"/>
      <c r="V480" s="120"/>
    </row>
    <row r="481" spans="1:22" ht="15" customHeight="1" x14ac:dyDescent="0.25">
      <c r="A481" s="260" t="s">
        <v>2084</v>
      </c>
      <c r="B481" s="160" t="s">
        <v>961</v>
      </c>
      <c r="C481" s="260" t="s">
        <v>2</v>
      </c>
      <c r="D481" s="161"/>
      <c r="E481" s="161" t="s">
        <v>874</v>
      </c>
      <c r="F481" s="161" t="s">
        <v>808</v>
      </c>
      <c r="G481" s="161" t="s">
        <v>606</v>
      </c>
      <c r="H481" s="161" t="s">
        <v>930</v>
      </c>
      <c r="I481" s="161" t="s">
        <v>877</v>
      </c>
      <c r="J481" s="161"/>
      <c r="K481" s="161"/>
      <c r="L481" s="161"/>
      <c r="M481" s="161"/>
      <c r="N481" s="161"/>
      <c r="O481" s="161"/>
      <c r="P481" s="161"/>
      <c r="Q481" s="161"/>
      <c r="R481" s="161"/>
      <c r="S481" s="65"/>
      <c r="T481" s="65"/>
      <c r="V481" s="65">
        <f t="shared" ref="V481:V505" si="24">S481+T481</f>
        <v>0</v>
      </c>
    </row>
    <row r="482" spans="1:22" ht="15" customHeight="1" x14ac:dyDescent="0.25">
      <c r="A482" s="260" t="s">
        <v>2085</v>
      </c>
      <c r="B482" s="160" t="s">
        <v>961</v>
      </c>
      <c r="C482" s="260" t="s">
        <v>2</v>
      </c>
      <c r="D482" s="161"/>
      <c r="E482" s="161" t="s">
        <v>874</v>
      </c>
      <c r="F482" s="161" t="s">
        <v>808</v>
      </c>
      <c r="G482" s="161" t="s">
        <v>606</v>
      </c>
      <c r="H482" s="161" t="s">
        <v>930</v>
      </c>
      <c r="I482" s="161" t="s">
        <v>877</v>
      </c>
      <c r="J482" s="161"/>
      <c r="K482" s="161"/>
      <c r="L482" s="161"/>
      <c r="M482" s="161"/>
      <c r="N482" s="161"/>
      <c r="O482" s="161"/>
      <c r="P482" s="161"/>
      <c r="Q482" s="161"/>
      <c r="R482" s="161"/>
      <c r="S482" s="65"/>
      <c r="T482" s="65"/>
      <c r="V482" s="65">
        <f t="shared" si="24"/>
        <v>0</v>
      </c>
    </row>
    <row r="483" spans="1:22" ht="15" customHeight="1" x14ac:dyDescent="0.25">
      <c r="A483" s="260" t="s">
        <v>2086</v>
      </c>
      <c r="B483" s="160" t="s">
        <v>876</v>
      </c>
      <c r="C483" s="260" t="s">
        <v>2</v>
      </c>
      <c r="D483" s="161"/>
      <c r="E483" s="161" t="s">
        <v>874</v>
      </c>
      <c r="F483" s="161" t="s">
        <v>806</v>
      </c>
      <c r="G483" s="161" t="s">
        <v>606</v>
      </c>
      <c r="H483" s="161" t="s">
        <v>930</v>
      </c>
      <c r="I483" s="161" t="s">
        <v>877</v>
      </c>
      <c r="J483" s="161"/>
      <c r="K483" s="161"/>
      <c r="L483" s="161"/>
      <c r="M483" s="161"/>
      <c r="N483" s="161"/>
      <c r="O483" s="161"/>
      <c r="P483" s="161"/>
      <c r="Q483" s="161"/>
      <c r="R483" s="161"/>
      <c r="S483" s="65"/>
      <c r="T483" s="65"/>
      <c r="V483" s="65">
        <f t="shared" si="24"/>
        <v>0</v>
      </c>
    </row>
    <row r="484" spans="1:22" ht="15" customHeight="1" x14ac:dyDescent="0.25">
      <c r="A484" s="260" t="s">
        <v>2087</v>
      </c>
      <c r="B484" s="160" t="s">
        <v>873</v>
      </c>
      <c r="C484" s="260" t="s">
        <v>2</v>
      </c>
      <c r="D484" s="161"/>
      <c r="E484" s="161" t="s">
        <v>874</v>
      </c>
      <c r="F484" s="161" t="s">
        <v>813</v>
      </c>
      <c r="G484" s="161" t="s">
        <v>606</v>
      </c>
      <c r="H484" s="161" t="s">
        <v>930</v>
      </c>
      <c r="I484" s="161" t="s">
        <v>888</v>
      </c>
      <c r="J484" s="161"/>
      <c r="K484" s="161"/>
      <c r="L484" s="161"/>
      <c r="M484" s="161"/>
      <c r="N484" s="161"/>
      <c r="O484" s="161"/>
      <c r="P484" s="161"/>
      <c r="Q484" s="161"/>
      <c r="R484" s="161"/>
      <c r="S484" s="65"/>
      <c r="T484" s="65"/>
      <c r="V484" s="65">
        <f t="shared" si="24"/>
        <v>0</v>
      </c>
    </row>
    <row r="485" spans="1:22" ht="15" customHeight="1" x14ac:dyDescent="0.25">
      <c r="A485" s="260" t="s">
        <v>2088</v>
      </c>
      <c r="B485" s="160" t="s">
        <v>873</v>
      </c>
      <c r="C485" s="260" t="s">
        <v>2</v>
      </c>
      <c r="D485" s="161"/>
      <c r="E485" s="161" t="s">
        <v>874</v>
      </c>
      <c r="F485" s="161" t="s">
        <v>814</v>
      </c>
      <c r="G485" s="161" t="s">
        <v>606</v>
      </c>
      <c r="H485" s="161" t="s">
        <v>930</v>
      </c>
      <c r="I485" s="161" t="s">
        <v>888</v>
      </c>
      <c r="J485" s="161"/>
      <c r="K485" s="161"/>
      <c r="L485" s="161"/>
      <c r="M485" s="161"/>
      <c r="N485" s="161"/>
      <c r="O485" s="161"/>
      <c r="P485" s="161"/>
      <c r="Q485" s="161"/>
      <c r="R485" s="161"/>
      <c r="S485" s="65"/>
      <c r="T485" s="65"/>
      <c r="V485" s="65">
        <f t="shared" si="24"/>
        <v>0</v>
      </c>
    </row>
    <row r="486" spans="1:22" ht="15" customHeight="1" x14ac:dyDescent="0.25">
      <c r="A486" s="260" t="s">
        <v>2089</v>
      </c>
      <c r="B486" s="160" t="s">
        <v>891</v>
      </c>
      <c r="C486" s="260" t="s">
        <v>2</v>
      </c>
      <c r="D486" s="161"/>
      <c r="E486" s="161" t="s">
        <v>874</v>
      </c>
      <c r="F486" s="161" t="s">
        <v>806</v>
      </c>
      <c r="G486" s="161" t="s">
        <v>606</v>
      </c>
      <c r="H486" s="161" t="s">
        <v>930</v>
      </c>
      <c r="I486" s="161" t="s">
        <v>877</v>
      </c>
      <c r="J486" s="161"/>
      <c r="K486" s="161"/>
      <c r="L486" s="161"/>
      <c r="M486" s="161"/>
      <c r="N486" s="161"/>
      <c r="O486" s="161"/>
      <c r="P486" s="161"/>
      <c r="Q486" s="161"/>
      <c r="R486" s="161"/>
      <c r="S486" s="65"/>
      <c r="T486" s="65"/>
      <c r="V486" s="65">
        <f t="shared" si="24"/>
        <v>0</v>
      </c>
    </row>
    <row r="487" spans="1:22" ht="15" customHeight="1" x14ac:dyDescent="0.25">
      <c r="A487" s="260" t="s">
        <v>2090</v>
      </c>
      <c r="B487" s="160" t="s">
        <v>892</v>
      </c>
      <c r="C487" s="260" t="s">
        <v>2</v>
      </c>
      <c r="D487" s="161"/>
      <c r="E487" s="162" t="s">
        <v>2</v>
      </c>
      <c r="F487" s="162" t="s">
        <v>2</v>
      </c>
      <c r="G487" s="162" t="s">
        <v>2</v>
      </c>
      <c r="H487" s="162" t="s">
        <v>2</v>
      </c>
      <c r="I487" s="162"/>
      <c r="J487" s="162"/>
      <c r="K487" s="162"/>
      <c r="L487" s="162"/>
      <c r="M487" s="162"/>
      <c r="N487" s="162"/>
      <c r="O487" s="162"/>
      <c r="P487" s="162"/>
      <c r="Q487" s="162"/>
      <c r="R487" s="162"/>
      <c r="S487" s="65"/>
      <c r="T487" s="65"/>
      <c r="V487" s="65">
        <f t="shared" si="24"/>
        <v>0</v>
      </c>
    </row>
    <row r="488" spans="1:22" ht="15" customHeight="1" x14ac:dyDescent="0.25">
      <c r="A488" s="260" t="s">
        <v>2091</v>
      </c>
      <c r="B488" s="160" t="s">
        <v>891</v>
      </c>
      <c r="C488" s="260" t="s">
        <v>2</v>
      </c>
      <c r="D488" s="161"/>
      <c r="E488" s="161" t="s">
        <v>874</v>
      </c>
      <c r="F488" s="161" t="s">
        <v>807</v>
      </c>
      <c r="G488" s="161" t="s">
        <v>606</v>
      </c>
      <c r="H488" s="161" t="s">
        <v>930</v>
      </c>
      <c r="I488" s="161" t="s">
        <v>877</v>
      </c>
      <c r="J488" s="161"/>
      <c r="K488" s="161"/>
      <c r="L488" s="161"/>
      <c r="M488" s="161"/>
      <c r="N488" s="161"/>
      <c r="O488" s="161"/>
      <c r="P488" s="161"/>
      <c r="Q488" s="161"/>
      <c r="R488" s="161"/>
      <c r="S488" s="65"/>
      <c r="T488" s="65"/>
      <c r="V488" s="65">
        <f t="shared" si="24"/>
        <v>0</v>
      </c>
    </row>
    <row r="489" spans="1:22" ht="15" customHeight="1" x14ac:dyDescent="0.25">
      <c r="A489" s="260" t="s">
        <v>2092</v>
      </c>
      <c r="B489" s="160" t="s">
        <v>892</v>
      </c>
      <c r="C489" s="260" t="s">
        <v>2</v>
      </c>
      <c r="D489" s="161"/>
      <c r="E489" s="162" t="s">
        <v>2</v>
      </c>
      <c r="F489" s="162" t="s">
        <v>2</v>
      </c>
      <c r="G489" s="162" t="s">
        <v>2</v>
      </c>
      <c r="H489" s="162" t="s">
        <v>2</v>
      </c>
      <c r="I489" s="162"/>
      <c r="J489" s="162"/>
      <c r="K489" s="162"/>
      <c r="L489" s="162"/>
      <c r="M489" s="162"/>
      <c r="N489" s="162"/>
      <c r="O489" s="162"/>
      <c r="P489" s="162"/>
      <c r="Q489" s="162"/>
      <c r="R489" s="162"/>
      <c r="S489" s="65"/>
      <c r="T489" s="65"/>
      <c r="V489" s="65">
        <f t="shared" si="24"/>
        <v>0</v>
      </c>
    </row>
    <row r="490" spans="1:22" ht="15" customHeight="1" x14ac:dyDescent="0.25">
      <c r="A490" s="260" t="s">
        <v>2093</v>
      </c>
      <c r="B490" s="160" t="s">
        <v>876</v>
      </c>
      <c r="C490" s="260" t="s">
        <v>2</v>
      </c>
      <c r="D490" s="161"/>
      <c r="E490" s="161" t="s">
        <v>874</v>
      </c>
      <c r="F490" s="161" t="s">
        <v>806</v>
      </c>
      <c r="G490" s="161" t="s">
        <v>606</v>
      </c>
      <c r="H490" s="161" t="s">
        <v>930</v>
      </c>
      <c r="I490" s="161" t="s">
        <v>877</v>
      </c>
      <c r="J490" s="161"/>
      <c r="K490" s="161"/>
      <c r="L490" s="161"/>
      <c r="M490" s="161"/>
      <c r="N490" s="161"/>
      <c r="O490" s="161"/>
      <c r="P490" s="161"/>
      <c r="Q490" s="161"/>
      <c r="R490" s="161"/>
      <c r="S490" s="65"/>
      <c r="T490" s="65"/>
      <c r="V490" s="65">
        <f t="shared" si="24"/>
        <v>0</v>
      </c>
    </row>
    <row r="491" spans="1:22" ht="15" customHeight="1" x14ac:dyDescent="0.25">
      <c r="A491" s="260" t="s">
        <v>2094</v>
      </c>
      <c r="B491" s="160" t="s">
        <v>873</v>
      </c>
      <c r="C491" s="260" t="s">
        <v>2</v>
      </c>
      <c r="D491" s="161"/>
      <c r="E491" s="161" t="s">
        <v>874</v>
      </c>
      <c r="F491" s="161" t="s">
        <v>812</v>
      </c>
      <c r="G491" s="161" t="s">
        <v>606</v>
      </c>
      <c r="H491" s="161" t="s">
        <v>930</v>
      </c>
      <c r="I491" s="161" t="s">
        <v>888</v>
      </c>
      <c r="J491" s="161"/>
      <c r="K491" s="161"/>
      <c r="L491" s="161"/>
      <c r="M491" s="161"/>
      <c r="N491" s="161"/>
      <c r="O491" s="161"/>
      <c r="P491" s="161"/>
      <c r="Q491" s="161"/>
      <c r="R491" s="161"/>
      <c r="S491" s="65"/>
      <c r="T491" s="65"/>
      <c r="V491" s="65">
        <f t="shared" si="24"/>
        <v>0</v>
      </c>
    </row>
    <row r="492" spans="1:22" ht="15" customHeight="1" x14ac:dyDescent="0.25">
      <c r="A492" s="260" t="s">
        <v>2095</v>
      </c>
      <c r="B492" s="160" t="s">
        <v>873</v>
      </c>
      <c r="C492" s="260" t="s">
        <v>2</v>
      </c>
      <c r="D492" s="161"/>
      <c r="E492" s="161" t="s">
        <v>874</v>
      </c>
      <c r="F492" s="161" t="s">
        <v>812</v>
      </c>
      <c r="G492" s="161" t="s">
        <v>606</v>
      </c>
      <c r="H492" s="161" t="s">
        <v>930</v>
      </c>
      <c r="I492" s="161" t="s">
        <v>888</v>
      </c>
      <c r="J492" s="161"/>
      <c r="K492" s="161"/>
      <c r="L492" s="161"/>
      <c r="M492" s="161"/>
      <c r="N492" s="161"/>
      <c r="O492" s="161"/>
      <c r="P492" s="161"/>
      <c r="Q492" s="161"/>
      <c r="R492" s="161"/>
      <c r="S492" s="65"/>
      <c r="T492" s="65"/>
      <c r="V492" s="65">
        <f t="shared" si="24"/>
        <v>0</v>
      </c>
    </row>
    <row r="493" spans="1:22" ht="15" customHeight="1" x14ac:dyDescent="0.25">
      <c r="A493" s="260" t="s">
        <v>2096</v>
      </c>
      <c r="B493" s="160" t="s">
        <v>876</v>
      </c>
      <c r="C493" s="260" t="s">
        <v>2</v>
      </c>
      <c r="D493" s="161"/>
      <c r="E493" s="161" t="s">
        <v>874</v>
      </c>
      <c r="F493" s="161" t="s">
        <v>806</v>
      </c>
      <c r="G493" s="161" t="s">
        <v>606</v>
      </c>
      <c r="H493" s="161" t="s">
        <v>930</v>
      </c>
      <c r="I493" s="161" t="s">
        <v>877</v>
      </c>
      <c r="J493" s="161"/>
      <c r="K493" s="161"/>
      <c r="L493" s="161"/>
      <c r="M493" s="161"/>
      <c r="N493" s="161"/>
      <c r="O493" s="161"/>
      <c r="P493" s="161"/>
      <c r="Q493" s="161"/>
      <c r="R493" s="161"/>
      <c r="S493" s="65"/>
      <c r="T493" s="65"/>
      <c r="V493" s="65">
        <f t="shared" si="24"/>
        <v>0</v>
      </c>
    </row>
    <row r="494" spans="1:22" ht="15" customHeight="1" x14ac:dyDescent="0.25">
      <c r="A494" s="260" t="s">
        <v>2097</v>
      </c>
      <c r="B494" s="160" t="s">
        <v>899</v>
      </c>
      <c r="C494" s="260" t="s">
        <v>2</v>
      </c>
      <c r="D494" s="161"/>
      <c r="E494" s="161" t="s">
        <v>874</v>
      </c>
      <c r="F494" s="161" t="s">
        <v>806</v>
      </c>
      <c r="G494" s="161" t="s">
        <v>606</v>
      </c>
      <c r="H494" s="161" t="s">
        <v>930</v>
      </c>
      <c r="I494" s="161" t="s">
        <v>877</v>
      </c>
      <c r="J494" s="161"/>
      <c r="K494" s="161"/>
      <c r="L494" s="161"/>
      <c r="M494" s="161"/>
      <c r="N494" s="161"/>
      <c r="O494" s="161"/>
      <c r="P494" s="161"/>
      <c r="Q494" s="161"/>
      <c r="R494" s="161"/>
      <c r="S494" s="65"/>
      <c r="T494" s="65"/>
      <c r="V494" s="65">
        <f t="shared" si="24"/>
        <v>0</v>
      </c>
    </row>
    <row r="495" spans="1:22" ht="15" customHeight="1" x14ac:dyDescent="0.25">
      <c r="A495" s="260" t="s">
        <v>2098</v>
      </c>
      <c r="B495" s="160" t="s">
        <v>893</v>
      </c>
      <c r="C495" s="260" t="s">
        <v>2</v>
      </c>
      <c r="D495" s="161"/>
      <c r="E495" s="161" t="s">
        <v>874</v>
      </c>
      <c r="F495" s="161" t="s">
        <v>806</v>
      </c>
      <c r="G495" s="161" t="s">
        <v>606</v>
      </c>
      <c r="H495" s="161" t="s">
        <v>930</v>
      </c>
      <c r="I495" s="161" t="s">
        <v>877</v>
      </c>
      <c r="J495" s="161"/>
      <c r="K495" s="161"/>
      <c r="L495" s="161"/>
      <c r="M495" s="161"/>
      <c r="N495" s="161"/>
      <c r="O495" s="161"/>
      <c r="P495" s="161"/>
      <c r="Q495" s="161"/>
      <c r="R495" s="161"/>
      <c r="S495" s="65"/>
      <c r="T495" s="65"/>
      <c r="V495" s="65">
        <f t="shared" si="24"/>
        <v>0</v>
      </c>
    </row>
    <row r="496" spans="1:22" ht="15" customHeight="1" x14ac:dyDescent="0.25">
      <c r="A496" s="260" t="s">
        <v>2099</v>
      </c>
      <c r="B496" s="160" t="s">
        <v>883</v>
      </c>
      <c r="C496" s="160" t="s">
        <v>944</v>
      </c>
      <c r="D496" s="161"/>
      <c r="E496" s="161" t="s">
        <v>885</v>
      </c>
      <c r="F496" s="161" t="s">
        <v>911</v>
      </c>
      <c r="G496" s="161" t="s">
        <v>550</v>
      </c>
      <c r="H496" s="161" t="s">
        <v>812</v>
      </c>
      <c r="I496" s="161" t="s">
        <v>875</v>
      </c>
      <c r="J496" s="161"/>
      <c r="K496" s="161"/>
      <c r="L496" s="161"/>
      <c r="M496" s="161"/>
      <c r="N496" s="161"/>
      <c r="O496" s="161"/>
      <c r="P496" s="161"/>
      <c r="Q496" s="161"/>
      <c r="R496" s="161"/>
      <c r="S496" s="65"/>
      <c r="T496" s="65"/>
      <c r="V496" s="65">
        <f t="shared" si="24"/>
        <v>0</v>
      </c>
    </row>
    <row r="497" spans="1:22" ht="15" customHeight="1" x14ac:dyDescent="0.25">
      <c r="A497" s="260" t="s">
        <v>2100</v>
      </c>
      <c r="B497" s="160" t="s">
        <v>883</v>
      </c>
      <c r="C497" s="160" t="s">
        <v>944</v>
      </c>
      <c r="D497" s="161"/>
      <c r="E497" s="161" t="s">
        <v>885</v>
      </c>
      <c r="F497" s="161" t="s">
        <v>911</v>
      </c>
      <c r="G497" s="161" t="s">
        <v>550</v>
      </c>
      <c r="H497" s="161" t="s">
        <v>812</v>
      </c>
      <c r="I497" s="161" t="s">
        <v>875</v>
      </c>
      <c r="J497" s="161"/>
      <c r="K497" s="161"/>
      <c r="L497" s="161"/>
      <c r="M497" s="161"/>
      <c r="N497" s="161"/>
      <c r="O497" s="161"/>
      <c r="P497" s="161"/>
      <c r="Q497" s="161"/>
      <c r="R497" s="161"/>
      <c r="S497" s="65"/>
      <c r="T497" s="65"/>
      <c r="V497" s="65">
        <f t="shared" si="24"/>
        <v>0</v>
      </c>
    </row>
    <row r="498" spans="1:22" ht="15" customHeight="1" x14ac:dyDescent="0.25">
      <c r="A498" s="260" t="s">
        <v>2101</v>
      </c>
      <c r="B498" s="160" t="s">
        <v>889</v>
      </c>
      <c r="C498" s="160" t="s">
        <v>946</v>
      </c>
      <c r="D498" s="161"/>
      <c r="E498" s="161" t="s">
        <v>947</v>
      </c>
      <c r="F498" s="161" t="s">
        <v>814</v>
      </c>
      <c r="G498" s="161" t="s">
        <v>550</v>
      </c>
      <c r="H498" s="161" t="s">
        <v>812</v>
      </c>
      <c r="I498" s="161" t="s">
        <v>875</v>
      </c>
      <c r="J498" s="161"/>
      <c r="K498" s="161"/>
      <c r="L498" s="161"/>
      <c r="M498" s="161"/>
      <c r="N498" s="161"/>
      <c r="O498" s="161"/>
      <c r="P498" s="161"/>
      <c r="Q498" s="161"/>
      <c r="R498" s="161"/>
      <c r="S498" s="65"/>
      <c r="T498" s="65"/>
      <c r="V498" s="65">
        <f t="shared" si="24"/>
        <v>0</v>
      </c>
    </row>
    <row r="499" spans="1:22" ht="15" customHeight="1" x14ac:dyDescent="0.25">
      <c r="A499" s="260" t="s">
        <v>2102</v>
      </c>
      <c r="B499" s="160" t="s">
        <v>887</v>
      </c>
      <c r="C499" s="260" t="s">
        <v>2</v>
      </c>
      <c r="D499" s="161"/>
      <c r="E499" s="161" t="s">
        <v>874</v>
      </c>
      <c r="F499" s="161" t="s">
        <v>814</v>
      </c>
      <c r="G499" s="161" t="s">
        <v>550</v>
      </c>
      <c r="H499" s="161" t="s">
        <v>812</v>
      </c>
      <c r="I499" s="161" t="s">
        <v>888</v>
      </c>
      <c r="J499" s="161"/>
      <c r="K499" s="161"/>
      <c r="L499" s="161"/>
      <c r="M499" s="161"/>
      <c r="N499" s="161"/>
      <c r="O499" s="161"/>
      <c r="P499" s="161"/>
      <c r="Q499" s="161"/>
      <c r="R499" s="161"/>
      <c r="S499" s="65"/>
      <c r="T499" s="65"/>
      <c r="V499" s="65">
        <f t="shared" si="24"/>
        <v>0</v>
      </c>
    </row>
    <row r="500" spans="1:22" ht="15" customHeight="1" x14ac:dyDescent="0.25">
      <c r="A500" s="190" t="s">
        <v>2103</v>
      </c>
      <c r="B500" s="190" t="s">
        <v>962</v>
      </c>
      <c r="C500" s="160" t="s">
        <v>933</v>
      </c>
      <c r="D500" s="161"/>
      <c r="E500" s="161" t="s">
        <v>2</v>
      </c>
      <c r="F500" s="161" t="s">
        <v>934</v>
      </c>
      <c r="G500" s="161" t="s">
        <v>606</v>
      </c>
      <c r="H500" s="161" t="s">
        <v>930</v>
      </c>
      <c r="I500" s="162" t="s">
        <v>875</v>
      </c>
      <c r="J500" s="161"/>
      <c r="K500" s="162"/>
      <c r="L500" s="161"/>
      <c r="M500" s="162"/>
      <c r="N500" s="161"/>
      <c r="O500" s="162"/>
      <c r="P500" s="161"/>
      <c r="Q500" s="162"/>
      <c r="R500" s="161"/>
      <c r="S500" s="65"/>
      <c r="T500" s="65"/>
      <c r="V500" s="65">
        <f t="shared" si="24"/>
        <v>0</v>
      </c>
    </row>
    <row r="501" spans="1:22" ht="15" customHeight="1" x14ac:dyDescent="0.25">
      <c r="A501" s="190" t="s">
        <v>2104</v>
      </c>
      <c r="B501" s="190" t="s">
        <v>962</v>
      </c>
      <c r="C501" s="160" t="s">
        <v>933</v>
      </c>
      <c r="D501" s="161"/>
      <c r="E501" s="161" t="s">
        <v>2</v>
      </c>
      <c r="F501" s="161" t="s">
        <v>934</v>
      </c>
      <c r="G501" s="161" t="s">
        <v>606</v>
      </c>
      <c r="H501" s="161" t="s">
        <v>930</v>
      </c>
      <c r="I501" s="162" t="s">
        <v>875</v>
      </c>
      <c r="J501" s="161"/>
      <c r="K501" s="162"/>
      <c r="L501" s="161"/>
      <c r="M501" s="162"/>
      <c r="N501" s="161"/>
      <c r="O501" s="162"/>
      <c r="P501" s="161"/>
      <c r="Q501" s="162"/>
      <c r="R501" s="161"/>
      <c r="S501" s="65"/>
      <c r="T501" s="65"/>
      <c r="V501" s="65">
        <f t="shared" si="24"/>
        <v>0</v>
      </c>
    </row>
    <row r="502" spans="1:22" ht="15" customHeight="1" x14ac:dyDescent="0.25">
      <c r="A502" s="190" t="s">
        <v>2105</v>
      </c>
      <c r="B502" s="190" t="s">
        <v>962</v>
      </c>
      <c r="C502" s="160" t="s">
        <v>933</v>
      </c>
      <c r="D502" s="161"/>
      <c r="E502" s="161" t="s">
        <v>2</v>
      </c>
      <c r="F502" s="161" t="s">
        <v>934</v>
      </c>
      <c r="G502" s="161" t="s">
        <v>606</v>
      </c>
      <c r="H502" s="161" t="s">
        <v>930</v>
      </c>
      <c r="I502" s="162" t="s">
        <v>875</v>
      </c>
      <c r="J502" s="161"/>
      <c r="K502" s="162"/>
      <c r="L502" s="161"/>
      <c r="M502" s="162"/>
      <c r="N502" s="161"/>
      <c r="O502" s="162"/>
      <c r="P502" s="161"/>
      <c r="Q502" s="162"/>
      <c r="R502" s="161"/>
      <c r="S502" s="65"/>
      <c r="T502" s="65"/>
      <c r="V502" s="65">
        <f t="shared" si="24"/>
        <v>0</v>
      </c>
    </row>
    <row r="503" spans="1:22" ht="15" customHeight="1" x14ac:dyDescent="0.25">
      <c r="A503" s="190" t="s">
        <v>2106</v>
      </c>
      <c r="B503" s="190" t="s">
        <v>963</v>
      </c>
      <c r="C503" s="160" t="s">
        <v>964</v>
      </c>
      <c r="D503" s="161"/>
      <c r="E503" s="161" t="s">
        <v>2</v>
      </c>
      <c r="F503" s="161" t="s">
        <v>965</v>
      </c>
      <c r="G503" s="161" t="s">
        <v>606</v>
      </c>
      <c r="H503" s="161" t="s">
        <v>930</v>
      </c>
      <c r="I503" s="162" t="s">
        <v>875</v>
      </c>
      <c r="J503" s="161"/>
      <c r="K503" s="162"/>
      <c r="L503" s="161"/>
      <c r="M503" s="162"/>
      <c r="N503" s="161"/>
      <c r="O503" s="162"/>
      <c r="P503" s="161"/>
      <c r="Q503" s="162"/>
      <c r="R503" s="161"/>
      <c r="S503" s="65"/>
      <c r="T503" s="65"/>
      <c r="V503" s="65">
        <f t="shared" si="24"/>
        <v>0</v>
      </c>
    </row>
    <row r="504" spans="1:22" ht="15" customHeight="1" x14ac:dyDescent="0.25">
      <c r="A504" s="190" t="s">
        <v>2107</v>
      </c>
      <c r="B504" s="190" t="s">
        <v>921</v>
      </c>
      <c r="C504" s="160" t="s">
        <v>922</v>
      </c>
      <c r="D504" s="161"/>
      <c r="E504" s="161" t="s">
        <v>2</v>
      </c>
      <c r="F504" s="161" t="s">
        <v>2</v>
      </c>
      <c r="G504" s="161" t="s">
        <v>2</v>
      </c>
      <c r="H504" s="161" t="s">
        <v>2</v>
      </c>
      <c r="I504" s="162" t="s">
        <v>2</v>
      </c>
      <c r="J504" s="161"/>
      <c r="K504" s="162"/>
      <c r="L504" s="161"/>
      <c r="M504" s="162"/>
      <c r="N504" s="161"/>
      <c r="O504" s="162"/>
      <c r="P504" s="161"/>
      <c r="Q504" s="162"/>
      <c r="R504" s="161"/>
      <c r="S504" s="65"/>
      <c r="T504" s="65"/>
      <c r="V504" s="65">
        <f t="shared" si="24"/>
        <v>0</v>
      </c>
    </row>
    <row r="505" spans="1:22" ht="15" customHeight="1" x14ac:dyDescent="0.25">
      <c r="A505" s="260" t="s">
        <v>2108</v>
      </c>
      <c r="B505" s="160" t="s">
        <v>881</v>
      </c>
      <c r="C505" s="260" t="s">
        <v>2</v>
      </c>
      <c r="D505" s="161"/>
      <c r="E505" s="161" t="s">
        <v>2</v>
      </c>
      <c r="F505" s="161" t="s">
        <v>2</v>
      </c>
      <c r="G505" s="161" t="s">
        <v>2</v>
      </c>
      <c r="H505" s="161" t="s">
        <v>2</v>
      </c>
      <c r="I505" s="162" t="s">
        <v>2</v>
      </c>
      <c r="J505" s="161"/>
      <c r="K505" s="162"/>
      <c r="L505" s="161"/>
      <c r="M505" s="162"/>
      <c r="N505" s="161"/>
      <c r="O505" s="162"/>
      <c r="P505" s="161"/>
      <c r="Q505" s="162"/>
      <c r="R505" s="161"/>
      <c r="S505" s="65"/>
      <c r="T505" s="65"/>
      <c r="V505" s="65">
        <f t="shared" si="24"/>
        <v>0</v>
      </c>
    </row>
    <row r="506" spans="1:22" ht="15" customHeight="1" x14ac:dyDescent="0.25">
      <c r="A506" s="163" t="s">
        <v>2414</v>
      </c>
      <c r="B506" s="163" t="s">
        <v>966</v>
      </c>
      <c r="C506" s="164"/>
      <c r="D506" s="164"/>
      <c r="E506" s="164"/>
      <c r="F506" s="164"/>
      <c r="G506" s="164"/>
      <c r="H506" s="164"/>
      <c r="I506" s="164"/>
      <c r="J506" s="164"/>
      <c r="K506" s="164"/>
      <c r="L506" s="164"/>
      <c r="M506" s="164"/>
      <c r="N506" s="164"/>
      <c r="O506" s="164"/>
      <c r="P506" s="164"/>
      <c r="Q506" s="164"/>
      <c r="R506" s="164"/>
      <c r="S506" s="120"/>
      <c r="T506" s="120"/>
      <c r="V506" s="120"/>
    </row>
    <row r="507" spans="1:22" ht="15" customHeight="1" x14ac:dyDescent="0.25">
      <c r="A507" s="260" t="s">
        <v>2109</v>
      </c>
      <c r="B507" s="160" t="s">
        <v>883</v>
      </c>
      <c r="C507" s="160" t="s">
        <v>967</v>
      </c>
      <c r="D507" s="161"/>
      <c r="E507" s="161" t="s">
        <v>885</v>
      </c>
      <c r="F507" s="161" t="s">
        <v>813</v>
      </c>
      <c r="G507" s="161" t="s">
        <v>550</v>
      </c>
      <c r="H507" s="161" t="s">
        <v>845</v>
      </c>
      <c r="I507" s="161" t="s">
        <v>877</v>
      </c>
      <c r="J507" s="161"/>
      <c r="K507" s="161"/>
      <c r="L507" s="161"/>
      <c r="M507" s="161"/>
      <c r="N507" s="161"/>
      <c r="O507" s="161"/>
      <c r="P507" s="161"/>
      <c r="Q507" s="161"/>
      <c r="R507" s="161"/>
      <c r="S507" s="65"/>
      <c r="T507" s="65"/>
      <c r="V507" s="65">
        <f t="shared" ref="V507:V524" si="25">S507+T507</f>
        <v>0</v>
      </c>
    </row>
    <row r="508" spans="1:22" ht="15" customHeight="1" x14ac:dyDescent="0.25">
      <c r="A508" s="260" t="s">
        <v>2110</v>
      </c>
      <c r="B508" s="160" t="s">
        <v>881</v>
      </c>
      <c r="C508" s="260" t="s">
        <v>2</v>
      </c>
      <c r="D508" s="161"/>
      <c r="E508" s="161" t="s">
        <v>2</v>
      </c>
      <c r="F508" s="161" t="s">
        <v>2</v>
      </c>
      <c r="G508" s="161" t="s">
        <v>2</v>
      </c>
      <c r="H508" s="161" t="s">
        <v>2</v>
      </c>
      <c r="I508" s="162" t="s">
        <v>2</v>
      </c>
      <c r="J508" s="161"/>
      <c r="K508" s="162"/>
      <c r="L508" s="161"/>
      <c r="M508" s="162"/>
      <c r="N508" s="161"/>
      <c r="O508" s="162"/>
      <c r="P508" s="161"/>
      <c r="Q508" s="162"/>
      <c r="R508" s="161"/>
      <c r="S508" s="65"/>
      <c r="T508" s="65"/>
      <c r="V508" s="65">
        <f t="shared" si="25"/>
        <v>0</v>
      </c>
    </row>
    <row r="509" spans="1:22" ht="15" customHeight="1" x14ac:dyDescent="0.25">
      <c r="A509" s="260" t="s">
        <v>2111</v>
      </c>
      <c r="B509" s="160" t="s">
        <v>889</v>
      </c>
      <c r="C509" s="260" t="s">
        <v>2</v>
      </c>
      <c r="D509" s="161"/>
      <c r="E509" s="161" t="s">
        <v>874</v>
      </c>
      <c r="F509" s="161" t="s">
        <v>831</v>
      </c>
      <c r="G509" s="161" t="s">
        <v>550</v>
      </c>
      <c r="H509" s="161" t="s">
        <v>845</v>
      </c>
      <c r="I509" s="161" t="s">
        <v>888</v>
      </c>
      <c r="J509" s="161"/>
      <c r="K509" s="161"/>
      <c r="L509" s="161"/>
      <c r="M509" s="161"/>
      <c r="N509" s="161"/>
      <c r="O509" s="161"/>
      <c r="P509" s="161"/>
      <c r="Q509" s="161"/>
      <c r="R509" s="161"/>
      <c r="S509" s="65"/>
      <c r="T509" s="65"/>
      <c r="V509" s="65">
        <f t="shared" si="25"/>
        <v>0</v>
      </c>
    </row>
    <row r="510" spans="1:22" ht="15" customHeight="1" x14ac:dyDescent="0.25">
      <c r="A510" s="260" t="s">
        <v>2112</v>
      </c>
      <c r="B510" s="160" t="s">
        <v>889</v>
      </c>
      <c r="C510" s="260" t="s">
        <v>2</v>
      </c>
      <c r="D510" s="161"/>
      <c r="E510" s="161" t="s">
        <v>874</v>
      </c>
      <c r="F510" s="161" t="s">
        <v>810</v>
      </c>
      <c r="G510" s="161" t="s">
        <v>550</v>
      </c>
      <c r="H510" s="161" t="s">
        <v>845</v>
      </c>
      <c r="I510" s="161" t="s">
        <v>888</v>
      </c>
      <c r="J510" s="161"/>
      <c r="K510" s="161"/>
      <c r="L510" s="161"/>
      <c r="M510" s="161"/>
      <c r="N510" s="161"/>
      <c r="O510" s="161"/>
      <c r="P510" s="161"/>
      <c r="Q510" s="161"/>
      <c r="R510" s="161"/>
      <c r="S510" s="65"/>
      <c r="T510" s="65"/>
      <c r="V510" s="65">
        <f t="shared" si="25"/>
        <v>0</v>
      </c>
    </row>
    <row r="511" spans="1:22" ht="15" customHeight="1" x14ac:dyDescent="0.25">
      <c r="A511" s="260" t="s">
        <v>2113</v>
      </c>
      <c r="B511" s="160" t="s">
        <v>889</v>
      </c>
      <c r="C511" s="260" t="s">
        <v>2</v>
      </c>
      <c r="D511" s="161"/>
      <c r="E511" s="161" t="s">
        <v>885</v>
      </c>
      <c r="F511" s="161" t="s">
        <v>814</v>
      </c>
      <c r="G511" s="161" t="s">
        <v>550</v>
      </c>
      <c r="H511" s="161" t="s">
        <v>845</v>
      </c>
      <c r="I511" s="161" t="s">
        <v>888</v>
      </c>
      <c r="J511" s="161"/>
      <c r="K511" s="161"/>
      <c r="L511" s="161"/>
      <c r="M511" s="161"/>
      <c r="N511" s="161"/>
      <c r="O511" s="161"/>
      <c r="P511" s="161"/>
      <c r="Q511" s="161"/>
      <c r="R511" s="161"/>
      <c r="S511" s="65"/>
      <c r="T511" s="65"/>
      <c r="V511" s="65">
        <f t="shared" si="25"/>
        <v>0</v>
      </c>
    </row>
    <row r="512" spans="1:22" ht="15" customHeight="1" x14ac:dyDescent="0.25">
      <c r="A512" s="260" t="s">
        <v>2114</v>
      </c>
      <c r="B512" s="160" t="s">
        <v>881</v>
      </c>
      <c r="C512" s="260" t="s">
        <v>2</v>
      </c>
      <c r="D512" s="161"/>
      <c r="E512" s="161" t="s">
        <v>2</v>
      </c>
      <c r="F512" s="161" t="s">
        <v>2</v>
      </c>
      <c r="G512" s="161" t="s">
        <v>2</v>
      </c>
      <c r="H512" s="161" t="s">
        <v>2</v>
      </c>
      <c r="I512" s="162" t="s">
        <v>2</v>
      </c>
      <c r="J512" s="161"/>
      <c r="K512" s="162"/>
      <c r="L512" s="161"/>
      <c r="M512" s="162"/>
      <c r="N512" s="161"/>
      <c r="O512" s="162"/>
      <c r="P512" s="161"/>
      <c r="Q512" s="162"/>
      <c r="R512" s="161"/>
      <c r="S512" s="65"/>
      <c r="T512" s="65"/>
      <c r="V512" s="65">
        <f t="shared" si="25"/>
        <v>0</v>
      </c>
    </row>
    <row r="513" spans="1:22" ht="15" customHeight="1" x14ac:dyDescent="0.25">
      <c r="A513" s="260" t="s">
        <v>2115</v>
      </c>
      <c r="B513" s="160" t="s">
        <v>890</v>
      </c>
      <c r="C513" s="260" t="s">
        <v>2</v>
      </c>
      <c r="D513" s="161"/>
      <c r="E513" s="161" t="s">
        <v>885</v>
      </c>
      <c r="F513" s="161" t="s">
        <v>814</v>
      </c>
      <c r="G513" s="161" t="s">
        <v>550</v>
      </c>
      <c r="H513" s="161" t="s">
        <v>845</v>
      </c>
      <c r="I513" s="161" t="s">
        <v>888</v>
      </c>
      <c r="J513" s="161"/>
      <c r="K513" s="161"/>
      <c r="L513" s="161"/>
      <c r="M513" s="161"/>
      <c r="N513" s="161"/>
      <c r="O513" s="161"/>
      <c r="P513" s="161"/>
      <c r="Q513" s="161"/>
      <c r="R513" s="161"/>
      <c r="S513" s="65"/>
      <c r="T513" s="65"/>
      <c r="V513" s="65">
        <f t="shared" si="25"/>
        <v>0</v>
      </c>
    </row>
    <row r="514" spans="1:22" ht="15" customHeight="1" x14ac:dyDescent="0.25">
      <c r="A514" s="260" t="s">
        <v>2116</v>
      </c>
      <c r="B514" s="160" t="s">
        <v>881</v>
      </c>
      <c r="C514" s="260" t="s">
        <v>2</v>
      </c>
      <c r="D514" s="161"/>
      <c r="E514" s="161" t="s">
        <v>2</v>
      </c>
      <c r="F514" s="161" t="s">
        <v>2</v>
      </c>
      <c r="G514" s="161" t="s">
        <v>2</v>
      </c>
      <c r="H514" s="161" t="s">
        <v>2</v>
      </c>
      <c r="I514" s="162" t="s">
        <v>2</v>
      </c>
      <c r="J514" s="161"/>
      <c r="K514" s="162"/>
      <c r="L514" s="161"/>
      <c r="M514" s="162"/>
      <c r="N514" s="161"/>
      <c r="O514" s="162"/>
      <c r="P514" s="161"/>
      <c r="Q514" s="162"/>
      <c r="R514" s="161"/>
      <c r="S514" s="65"/>
      <c r="T514" s="65"/>
      <c r="V514" s="65">
        <f t="shared" si="25"/>
        <v>0</v>
      </c>
    </row>
    <row r="515" spans="1:22" ht="15" customHeight="1" x14ac:dyDescent="0.25">
      <c r="A515" s="260" t="s">
        <v>2117</v>
      </c>
      <c r="B515" s="160" t="s">
        <v>889</v>
      </c>
      <c r="C515" s="260" t="s">
        <v>2</v>
      </c>
      <c r="D515" s="161"/>
      <c r="E515" s="161" t="s">
        <v>885</v>
      </c>
      <c r="F515" s="161" t="s">
        <v>813</v>
      </c>
      <c r="G515" s="161" t="s">
        <v>550</v>
      </c>
      <c r="H515" s="161" t="s">
        <v>845</v>
      </c>
      <c r="I515" s="161" t="s">
        <v>888</v>
      </c>
      <c r="J515" s="161"/>
      <c r="K515" s="161"/>
      <c r="L515" s="161"/>
      <c r="M515" s="161"/>
      <c r="N515" s="161"/>
      <c r="O515" s="161"/>
      <c r="P515" s="161"/>
      <c r="Q515" s="161"/>
      <c r="R515" s="161"/>
      <c r="S515" s="65"/>
      <c r="T515" s="65"/>
      <c r="V515" s="65">
        <f t="shared" si="25"/>
        <v>0</v>
      </c>
    </row>
    <row r="516" spans="1:22" ht="15" customHeight="1" x14ac:dyDescent="0.25">
      <c r="A516" s="260" t="s">
        <v>2118</v>
      </c>
      <c r="B516" s="160" t="s">
        <v>889</v>
      </c>
      <c r="C516" s="260" t="s">
        <v>2</v>
      </c>
      <c r="D516" s="161"/>
      <c r="E516" s="161" t="s">
        <v>885</v>
      </c>
      <c r="F516" s="161" t="s">
        <v>814</v>
      </c>
      <c r="G516" s="161" t="s">
        <v>550</v>
      </c>
      <c r="H516" s="161" t="s">
        <v>845</v>
      </c>
      <c r="I516" s="161" t="s">
        <v>888</v>
      </c>
      <c r="J516" s="161"/>
      <c r="K516" s="161"/>
      <c r="L516" s="161"/>
      <c r="M516" s="161"/>
      <c r="N516" s="161"/>
      <c r="O516" s="161"/>
      <c r="P516" s="161"/>
      <c r="Q516" s="161"/>
      <c r="R516" s="161"/>
      <c r="S516" s="65"/>
      <c r="T516" s="65"/>
      <c r="V516" s="65">
        <f t="shared" si="25"/>
        <v>0</v>
      </c>
    </row>
    <row r="517" spans="1:22" ht="15" customHeight="1" x14ac:dyDescent="0.25">
      <c r="A517" s="260" t="s">
        <v>2119</v>
      </c>
      <c r="B517" s="160" t="s">
        <v>890</v>
      </c>
      <c r="C517" s="260" t="s">
        <v>2</v>
      </c>
      <c r="D517" s="161"/>
      <c r="E517" s="161" t="s">
        <v>885</v>
      </c>
      <c r="F517" s="161" t="s">
        <v>814</v>
      </c>
      <c r="G517" s="161" t="s">
        <v>550</v>
      </c>
      <c r="H517" s="161" t="s">
        <v>845</v>
      </c>
      <c r="I517" s="161" t="s">
        <v>888</v>
      </c>
      <c r="J517" s="161"/>
      <c r="K517" s="161"/>
      <c r="L517" s="161"/>
      <c r="M517" s="161"/>
      <c r="N517" s="161"/>
      <c r="O517" s="161"/>
      <c r="P517" s="161"/>
      <c r="Q517" s="161"/>
      <c r="R517" s="161"/>
      <c r="S517" s="65"/>
      <c r="T517" s="65"/>
      <c r="V517" s="65">
        <f t="shared" si="25"/>
        <v>0</v>
      </c>
    </row>
    <row r="518" spans="1:22" ht="15" customHeight="1" x14ac:dyDescent="0.25">
      <c r="A518" s="260" t="s">
        <v>2120</v>
      </c>
      <c r="B518" s="160" t="s">
        <v>881</v>
      </c>
      <c r="C518" s="260" t="s">
        <v>2</v>
      </c>
      <c r="D518" s="161"/>
      <c r="E518" s="161" t="s">
        <v>2</v>
      </c>
      <c r="F518" s="161" t="s">
        <v>2</v>
      </c>
      <c r="G518" s="161" t="s">
        <v>2</v>
      </c>
      <c r="H518" s="161" t="s">
        <v>2</v>
      </c>
      <c r="I518" s="162" t="s">
        <v>2</v>
      </c>
      <c r="J518" s="161"/>
      <c r="K518" s="162"/>
      <c r="L518" s="161"/>
      <c r="M518" s="162"/>
      <c r="N518" s="161"/>
      <c r="O518" s="162"/>
      <c r="P518" s="161"/>
      <c r="Q518" s="162"/>
      <c r="R518" s="161"/>
      <c r="S518" s="65"/>
      <c r="T518" s="65"/>
      <c r="V518" s="65">
        <f t="shared" si="25"/>
        <v>0</v>
      </c>
    </row>
    <row r="519" spans="1:22" ht="15" customHeight="1" x14ac:dyDescent="0.25">
      <c r="A519" s="260" t="s">
        <v>2121</v>
      </c>
      <c r="B519" s="160" t="s">
        <v>889</v>
      </c>
      <c r="C519" s="260" t="s">
        <v>2</v>
      </c>
      <c r="D519" s="161"/>
      <c r="E519" s="161" t="s">
        <v>874</v>
      </c>
      <c r="F519" s="161" t="s">
        <v>813</v>
      </c>
      <c r="G519" s="161" t="s">
        <v>550</v>
      </c>
      <c r="H519" s="161" t="s">
        <v>845</v>
      </c>
      <c r="I519" s="161" t="s">
        <v>888</v>
      </c>
      <c r="J519" s="161"/>
      <c r="K519" s="161"/>
      <c r="L519" s="161"/>
      <c r="M519" s="161"/>
      <c r="N519" s="161"/>
      <c r="O519" s="161"/>
      <c r="P519" s="161"/>
      <c r="Q519" s="161"/>
      <c r="R519" s="161"/>
      <c r="S519" s="65"/>
      <c r="T519" s="65"/>
      <c r="V519" s="65">
        <f t="shared" si="25"/>
        <v>0</v>
      </c>
    </row>
    <row r="520" spans="1:22" ht="15" customHeight="1" x14ac:dyDescent="0.25">
      <c r="A520" s="260" t="s">
        <v>2122</v>
      </c>
      <c r="B520" s="160" t="s">
        <v>906</v>
      </c>
      <c r="C520" s="260" t="s">
        <v>2</v>
      </c>
      <c r="D520" s="161"/>
      <c r="E520" s="161" t="s">
        <v>885</v>
      </c>
      <c r="F520" s="161" t="s">
        <v>808</v>
      </c>
      <c r="G520" s="161" t="s">
        <v>550</v>
      </c>
      <c r="H520" s="161" t="s">
        <v>845</v>
      </c>
      <c r="I520" s="161" t="s">
        <v>888</v>
      </c>
      <c r="J520" s="161"/>
      <c r="K520" s="161"/>
      <c r="L520" s="161"/>
      <c r="M520" s="161"/>
      <c r="N520" s="161"/>
      <c r="O520" s="161"/>
      <c r="P520" s="161"/>
      <c r="Q520" s="161"/>
      <c r="R520" s="161"/>
      <c r="S520" s="65"/>
      <c r="T520" s="65"/>
      <c r="V520" s="65">
        <f t="shared" si="25"/>
        <v>0</v>
      </c>
    </row>
    <row r="521" spans="1:22" ht="15" customHeight="1" x14ac:dyDescent="0.25">
      <c r="A521" s="260" t="s">
        <v>2123</v>
      </c>
      <c r="B521" s="160" t="s">
        <v>889</v>
      </c>
      <c r="C521" s="260" t="s">
        <v>2</v>
      </c>
      <c r="D521" s="161"/>
      <c r="E521" s="161" t="s">
        <v>885</v>
      </c>
      <c r="F521" s="161" t="s">
        <v>808</v>
      </c>
      <c r="G521" s="161" t="s">
        <v>550</v>
      </c>
      <c r="H521" s="161" t="s">
        <v>845</v>
      </c>
      <c r="I521" s="161" t="s">
        <v>888</v>
      </c>
      <c r="J521" s="161"/>
      <c r="K521" s="161"/>
      <c r="L521" s="161"/>
      <c r="M521" s="161"/>
      <c r="N521" s="161"/>
      <c r="O521" s="161"/>
      <c r="P521" s="161"/>
      <c r="Q521" s="161"/>
      <c r="R521" s="161"/>
      <c r="S521" s="65"/>
      <c r="T521" s="65"/>
      <c r="V521" s="65">
        <f t="shared" si="25"/>
        <v>0</v>
      </c>
    </row>
    <row r="522" spans="1:22" ht="15" customHeight="1" x14ac:dyDescent="0.25">
      <c r="A522" s="260" t="s">
        <v>2124</v>
      </c>
      <c r="B522" s="160" t="s">
        <v>889</v>
      </c>
      <c r="C522" s="260" t="s">
        <v>2</v>
      </c>
      <c r="D522" s="161"/>
      <c r="E522" s="161" t="s">
        <v>885</v>
      </c>
      <c r="F522" s="161" t="s">
        <v>814</v>
      </c>
      <c r="G522" s="161" t="s">
        <v>550</v>
      </c>
      <c r="H522" s="161" t="s">
        <v>845</v>
      </c>
      <c r="I522" s="161" t="s">
        <v>888</v>
      </c>
      <c r="J522" s="161"/>
      <c r="K522" s="161"/>
      <c r="L522" s="161"/>
      <c r="M522" s="161"/>
      <c r="N522" s="161"/>
      <c r="O522" s="161"/>
      <c r="P522" s="161"/>
      <c r="Q522" s="161"/>
      <c r="R522" s="161"/>
      <c r="S522" s="65"/>
      <c r="T522" s="65"/>
      <c r="V522" s="65">
        <f t="shared" si="25"/>
        <v>0</v>
      </c>
    </row>
    <row r="523" spans="1:22" ht="15" customHeight="1" x14ac:dyDescent="0.25">
      <c r="A523" s="190" t="s">
        <v>2125</v>
      </c>
      <c r="B523" s="190" t="s">
        <v>936</v>
      </c>
      <c r="C523" s="160" t="s">
        <v>968</v>
      </c>
      <c r="D523" s="161"/>
      <c r="E523" s="161" t="s">
        <v>2</v>
      </c>
      <c r="F523" s="161" t="s">
        <v>2</v>
      </c>
      <c r="G523" s="161" t="s">
        <v>550</v>
      </c>
      <c r="H523" s="161" t="s">
        <v>2</v>
      </c>
      <c r="I523" s="162" t="s">
        <v>875</v>
      </c>
      <c r="J523" s="161"/>
      <c r="K523" s="162"/>
      <c r="L523" s="161"/>
      <c r="M523" s="162"/>
      <c r="N523" s="161"/>
      <c r="O523" s="162"/>
      <c r="P523" s="161"/>
      <c r="Q523" s="162"/>
      <c r="R523" s="161"/>
      <c r="S523" s="65"/>
      <c r="T523" s="65"/>
      <c r="V523" s="65">
        <f t="shared" si="25"/>
        <v>0</v>
      </c>
    </row>
    <row r="524" spans="1:22" ht="15" customHeight="1" x14ac:dyDescent="0.25">
      <c r="A524" s="190" t="s">
        <v>2126</v>
      </c>
      <c r="B524" s="190" t="s">
        <v>937</v>
      </c>
      <c r="C524" s="191" t="s">
        <v>969</v>
      </c>
      <c r="D524" s="192"/>
      <c r="E524" s="161" t="s">
        <v>2</v>
      </c>
      <c r="F524" s="161" t="s">
        <v>2</v>
      </c>
      <c r="G524" s="161" t="s">
        <v>550</v>
      </c>
      <c r="H524" s="161" t="s">
        <v>2</v>
      </c>
      <c r="I524" s="162" t="s">
        <v>875</v>
      </c>
      <c r="J524" s="161"/>
      <c r="K524" s="162"/>
      <c r="L524" s="161"/>
      <c r="M524" s="162"/>
      <c r="N524" s="161"/>
      <c r="O524" s="162"/>
      <c r="P524" s="161"/>
      <c r="Q524" s="162"/>
      <c r="R524" s="161"/>
      <c r="S524" s="65"/>
      <c r="T524" s="65"/>
      <c r="V524" s="65">
        <f t="shared" si="25"/>
        <v>0</v>
      </c>
    </row>
    <row r="525" spans="1:22" ht="15" customHeight="1" x14ac:dyDescent="0.25">
      <c r="A525" s="163" t="s">
        <v>2414</v>
      </c>
      <c r="B525" s="163" t="s">
        <v>970</v>
      </c>
      <c r="C525" s="164"/>
      <c r="D525" s="164"/>
      <c r="E525" s="164"/>
      <c r="F525" s="164"/>
      <c r="G525" s="164"/>
      <c r="H525" s="164"/>
      <c r="I525" s="164"/>
      <c r="J525" s="164"/>
      <c r="K525" s="164"/>
      <c r="L525" s="164"/>
      <c r="M525" s="164"/>
      <c r="N525" s="164"/>
      <c r="O525" s="164"/>
      <c r="P525" s="164"/>
      <c r="Q525" s="164"/>
      <c r="R525" s="164"/>
      <c r="S525" s="120"/>
      <c r="T525" s="120"/>
      <c r="V525" s="120"/>
    </row>
    <row r="526" spans="1:22" ht="15" customHeight="1" x14ac:dyDescent="0.25">
      <c r="A526" s="260" t="s">
        <v>2127</v>
      </c>
      <c r="B526" s="160" t="s">
        <v>883</v>
      </c>
      <c r="C526" s="160" t="s">
        <v>971</v>
      </c>
      <c r="D526" s="161"/>
      <c r="E526" s="161" t="s">
        <v>885</v>
      </c>
      <c r="F526" s="161" t="s">
        <v>814</v>
      </c>
      <c r="G526" s="161" t="s">
        <v>550</v>
      </c>
      <c r="H526" s="161" t="s">
        <v>845</v>
      </c>
      <c r="I526" s="161" t="s">
        <v>875</v>
      </c>
      <c r="J526" s="161"/>
      <c r="K526" s="161"/>
      <c r="L526" s="161"/>
      <c r="M526" s="161"/>
      <c r="N526" s="161"/>
      <c r="O526" s="161"/>
      <c r="P526" s="161"/>
      <c r="Q526" s="161"/>
      <c r="R526" s="161"/>
      <c r="S526" s="65"/>
      <c r="T526" s="65"/>
      <c r="V526" s="65">
        <f t="shared" ref="V526:V544" si="26">S526+T526</f>
        <v>0</v>
      </c>
    </row>
    <row r="527" spans="1:22" ht="15" customHeight="1" x14ac:dyDescent="0.25">
      <c r="A527" s="260" t="s">
        <v>2128</v>
      </c>
      <c r="B527" s="160" t="s">
        <v>883</v>
      </c>
      <c r="C527" s="160" t="s">
        <v>971</v>
      </c>
      <c r="D527" s="161"/>
      <c r="E527" s="161" t="s">
        <v>885</v>
      </c>
      <c r="F527" s="161" t="s">
        <v>814</v>
      </c>
      <c r="G527" s="161" t="s">
        <v>550</v>
      </c>
      <c r="H527" s="161" t="s">
        <v>845</v>
      </c>
      <c r="I527" s="161" t="s">
        <v>875</v>
      </c>
      <c r="J527" s="161"/>
      <c r="K527" s="161"/>
      <c r="L527" s="161"/>
      <c r="M527" s="161"/>
      <c r="N527" s="161"/>
      <c r="O527" s="161"/>
      <c r="P527" s="161"/>
      <c r="Q527" s="161"/>
      <c r="R527" s="161"/>
      <c r="S527" s="65"/>
      <c r="T527" s="65"/>
      <c r="V527" s="65">
        <f t="shared" si="26"/>
        <v>0</v>
      </c>
    </row>
    <row r="528" spans="1:22" ht="15" customHeight="1" x14ac:dyDescent="0.25">
      <c r="A528" s="260" t="s">
        <v>2129</v>
      </c>
      <c r="B528" s="160" t="s">
        <v>889</v>
      </c>
      <c r="C528" s="160" t="s">
        <v>946</v>
      </c>
      <c r="D528" s="161"/>
      <c r="E528" s="161" t="s">
        <v>947</v>
      </c>
      <c r="F528" s="161" t="s">
        <v>814</v>
      </c>
      <c r="G528" s="161" t="s">
        <v>550</v>
      </c>
      <c r="H528" s="161" t="s">
        <v>845</v>
      </c>
      <c r="I528" s="161" t="s">
        <v>875</v>
      </c>
      <c r="J528" s="161"/>
      <c r="K528" s="161"/>
      <c r="L528" s="161"/>
      <c r="M528" s="161"/>
      <c r="N528" s="161"/>
      <c r="O528" s="161"/>
      <c r="P528" s="161"/>
      <c r="Q528" s="161"/>
      <c r="R528" s="161"/>
      <c r="S528" s="65"/>
      <c r="T528" s="65"/>
      <c r="V528" s="65">
        <f t="shared" si="26"/>
        <v>0</v>
      </c>
    </row>
    <row r="529" spans="1:22" ht="15" customHeight="1" x14ac:dyDescent="0.25">
      <c r="A529" s="260" t="s">
        <v>2130</v>
      </c>
      <c r="B529" s="160" t="s">
        <v>887</v>
      </c>
      <c r="C529" s="260" t="s">
        <v>2</v>
      </c>
      <c r="D529" s="161"/>
      <c r="E529" s="161" t="s">
        <v>874</v>
      </c>
      <c r="F529" s="161" t="s">
        <v>814</v>
      </c>
      <c r="G529" s="161" t="s">
        <v>550</v>
      </c>
      <c r="H529" s="161" t="s">
        <v>845</v>
      </c>
      <c r="I529" s="161" t="s">
        <v>888</v>
      </c>
      <c r="J529" s="161"/>
      <c r="K529" s="161"/>
      <c r="L529" s="161"/>
      <c r="M529" s="161"/>
      <c r="N529" s="161"/>
      <c r="O529" s="161"/>
      <c r="P529" s="161"/>
      <c r="Q529" s="161"/>
      <c r="R529" s="161"/>
      <c r="S529" s="65"/>
      <c r="T529" s="65"/>
      <c r="V529" s="65">
        <f t="shared" si="26"/>
        <v>0</v>
      </c>
    </row>
    <row r="530" spans="1:22" ht="15" customHeight="1" x14ac:dyDescent="0.25">
      <c r="A530" s="260" t="s">
        <v>2131</v>
      </c>
      <c r="B530" s="160" t="s">
        <v>889</v>
      </c>
      <c r="C530" s="260" t="s">
        <v>2</v>
      </c>
      <c r="D530" s="161"/>
      <c r="E530" s="161" t="s">
        <v>885</v>
      </c>
      <c r="F530" s="161" t="s">
        <v>808</v>
      </c>
      <c r="G530" s="161" t="s">
        <v>550</v>
      </c>
      <c r="H530" s="161" t="s">
        <v>845</v>
      </c>
      <c r="I530" s="161" t="s">
        <v>888</v>
      </c>
      <c r="J530" s="161"/>
      <c r="K530" s="161"/>
      <c r="L530" s="161"/>
      <c r="M530" s="161"/>
      <c r="N530" s="161"/>
      <c r="O530" s="161"/>
      <c r="P530" s="161"/>
      <c r="Q530" s="161"/>
      <c r="R530" s="161"/>
      <c r="S530" s="65"/>
      <c r="T530" s="65"/>
      <c r="V530" s="65">
        <f t="shared" si="26"/>
        <v>0</v>
      </c>
    </row>
    <row r="531" spans="1:22" ht="15" customHeight="1" x14ac:dyDescent="0.25">
      <c r="A531" s="260" t="s">
        <v>2132</v>
      </c>
      <c r="B531" s="160" t="s">
        <v>890</v>
      </c>
      <c r="C531" s="260" t="s">
        <v>2</v>
      </c>
      <c r="D531" s="161"/>
      <c r="E531" s="161" t="s">
        <v>885</v>
      </c>
      <c r="F531" s="161" t="s">
        <v>814</v>
      </c>
      <c r="G531" s="161" t="s">
        <v>550</v>
      </c>
      <c r="H531" s="161" t="s">
        <v>812</v>
      </c>
      <c r="I531" s="161" t="s">
        <v>888</v>
      </c>
      <c r="J531" s="161"/>
      <c r="K531" s="161"/>
      <c r="L531" s="161"/>
      <c r="M531" s="161"/>
      <c r="N531" s="161"/>
      <c r="O531" s="161"/>
      <c r="P531" s="161"/>
      <c r="Q531" s="161"/>
      <c r="R531" s="161"/>
      <c r="S531" s="65"/>
      <c r="T531" s="65"/>
      <c r="V531" s="65">
        <f t="shared" si="26"/>
        <v>0</v>
      </c>
    </row>
    <row r="532" spans="1:22" ht="15" customHeight="1" x14ac:dyDescent="0.25">
      <c r="A532" s="260" t="s">
        <v>2133</v>
      </c>
      <c r="B532" s="160" t="s">
        <v>881</v>
      </c>
      <c r="C532" s="260" t="s">
        <v>2</v>
      </c>
      <c r="D532" s="161"/>
      <c r="E532" s="161" t="s">
        <v>2</v>
      </c>
      <c r="F532" s="161" t="s">
        <v>2</v>
      </c>
      <c r="G532" s="161" t="s">
        <v>2</v>
      </c>
      <c r="H532" s="161" t="s">
        <v>2</v>
      </c>
      <c r="I532" s="162" t="s">
        <v>2</v>
      </c>
      <c r="J532" s="161"/>
      <c r="K532" s="162"/>
      <c r="L532" s="161"/>
      <c r="M532" s="162"/>
      <c r="N532" s="161"/>
      <c r="O532" s="162"/>
      <c r="P532" s="161"/>
      <c r="Q532" s="162"/>
      <c r="R532" s="161"/>
      <c r="S532" s="65"/>
      <c r="T532" s="65"/>
      <c r="V532" s="65">
        <f t="shared" si="26"/>
        <v>0</v>
      </c>
    </row>
    <row r="533" spans="1:22" ht="15" customHeight="1" x14ac:dyDescent="0.25">
      <c r="A533" s="260" t="s">
        <v>2134</v>
      </c>
      <c r="B533" s="160" t="s">
        <v>889</v>
      </c>
      <c r="C533" s="260" t="s">
        <v>2</v>
      </c>
      <c r="D533" s="161"/>
      <c r="E533" s="161" t="s">
        <v>885</v>
      </c>
      <c r="F533" s="161" t="s">
        <v>808</v>
      </c>
      <c r="G533" s="161" t="s">
        <v>550</v>
      </c>
      <c r="H533" s="161" t="s">
        <v>812</v>
      </c>
      <c r="I533" s="161" t="s">
        <v>888</v>
      </c>
      <c r="J533" s="161"/>
      <c r="K533" s="161"/>
      <c r="L533" s="161"/>
      <c r="M533" s="161"/>
      <c r="N533" s="161"/>
      <c r="O533" s="161"/>
      <c r="P533" s="161"/>
      <c r="Q533" s="161"/>
      <c r="R533" s="161"/>
      <c r="S533" s="65"/>
      <c r="T533" s="65"/>
      <c r="V533" s="65">
        <f t="shared" si="26"/>
        <v>0</v>
      </c>
    </row>
    <row r="534" spans="1:22" ht="15" customHeight="1" x14ac:dyDescent="0.25">
      <c r="A534" s="260" t="s">
        <v>2135</v>
      </c>
      <c r="B534" s="160" t="s">
        <v>889</v>
      </c>
      <c r="C534" s="260" t="s">
        <v>2</v>
      </c>
      <c r="D534" s="161"/>
      <c r="E534" s="161" t="s">
        <v>874</v>
      </c>
      <c r="F534" s="161" t="s">
        <v>808</v>
      </c>
      <c r="G534" s="161" t="s">
        <v>550</v>
      </c>
      <c r="H534" s="161" t="s">
        <v>845</v>
      </c>
      <c r="I534" s="161" t="s">
        <v>888</v>
      </c>
      <c r="J534" s="161"/>
      <c r="K534" s="161"/>
      <c r="L534" s="161"/>
      <c r="M534" s="161"/>
      <c r="N534" s="161"/>
      <c r="O534" s="161"/>
      <c r="P534" s="161"/>
      <c r="Q534" s="161"/>
      <c r="R534" s="161"/>
      <c r="S534" s="65"/>
      <c r="T534" s="65"/>
      <c r="V534" s="65">
        <f t="shared" si="26"/>
        <v>0</v>
      </c>
    </row>
    <row r="535" spans="1:22" ht="15" customHeight="1" x14ac:dyDescent="0.25">
      <c r="A535" s="260" t="s">
        <v>2136</v>
      </c>
      <c r="B535" s="160" t="s">
        <v>890</v>
      </c>
      <c r="C535" s="260" t="s">
        <v>2</v>
      </c>
      <c r="D535" s="161"/>
      <c r="E535" s="161" t="s">
        <v>885</v>
      </c>
      <c r="F535" s="161" t="s">
        <v>814</v>
      </c>
      <c r="G535" s="161" t="s">
        <v>550</v>
      </c>
      <c r="H535" s="161" t="s">
        <v>812</v>
      </c>
      <c r="I535" s="161" t="s">
        <v>888</v>
      </c>
      <c r="J535" s="161"/>
      <c r="K535" s="161"/>
      <c r="L535" s="161"/>
      <c r="M535" s="161"/>
      <c r="N535" s="161"/>
      <c r="O535" s="161"/>
      <c r="P535" s="161"/>
      <c r="Q535" s="161"/>
      <c r="R535" s="161"/>
      <c r="S535" s="65"/>
      <c r="T535" s="65"/>
      <c r="V535" s="65">
        <f t="shared" si="26"/>
        <v>0</v>
      </c>
    </row>
    <row r="536" spans="1:22" ht="15" customHeight="1" x14ac:dyDescent="0.25">
      <c r="A536" s="260" t="s">
        <v>2137</v>
      </c>
      <c r="B536" s="160" t="s">
        <v>891</v>
      </c>
      <c r="C536" s="260" t="s">
        <v>2</v>
      </c>
      <c r="D536" s="161"/>
      <c r="E536" s="161" t="s">
        <v>874</v>
      </c>
      <c r="F536" s="161" t="s">
        <v>808</v>
      </c>
      <c r="G536" s="161" t="s">
        <v>550</v>
      </c>
      <c r="H536" s="161" t="s">
        <v>812</v>
      </c>
      <c r="I536" s="161" t="s">
        <v>888</v>
      </c>
      <c r="J536" s="161"/>
      <c r="K536" s="161"/>
      <c r="L536" s="161"/>
      <c r="M536" s="161"/>
      <c r="N536" s="161"/>
      <c r="O536" s="161"/>
      <c r="P536" s="161"/>
      <c r="Q536" s="161"/>
      <c r="R536" s="161"/>
      <c r="S536" s="65"/>
      <c r="T536" s="65"/>
      <c r="V536" s="65">
        <f t="shared" si="26"/>
        <v>0</v>
      </c>
    </row>
    <row r="537" spans="1:22" ht="15" customHeight="1" x14ac:dyDescent="0.25">
      <c r="A537" s="260" t="s">
        <v>2138</v>
      </c>
      <c r="B537" s="160" t="s">
        <v>892</v>
      </c>
      <c r="C537" s="260" t="s">
        <v>2</v>
      </c>
      <c r="D537" s="161"/>
      <c r="E537" s="162" t="s">
        <v>2</v>
      </c>
      <c r="F537" s="162" t="s">
        <v>2</v>
      </c>
      <c r="G537" s="162" t="s">
        <v>2</v>
      </c>
      <c r="H537" s="162" t="s">
        <v>2</v>
      </c>
      <c r="I537" s="162"/>
      <c r="J537" s="162"/>
      <c r="K537" s="162"/>
      <c r="L537" s="162"/>
      <c r="M537" s="162"/>
      <c r="N537" s="162"/>
      <c r="O537" s="162"/>
      <c r="P537" s="162"/>
      <c r="Q537" s="162"/>
      <c r="R537" s="162"/>
      <c r="S537" s="65"/>
      <c r="T537" s="65"/>
      <c r="V537" s="65">
        <f t="shared" si="26"/>
        <v>0</v>
      </c>
    </row>
    <row r="538" spans="1:22" ht="15" customHeight="1" x14ac:dyDescent="0.25">
      <c r="A538" s="260" t="s">
        <v>2139</v>
      </c>
      <c r="B538" s="160" t="s">
        <v>881</v>
      </c>
      <c r="C538" s="260" t="s">
        <v>2</v>
      </c>
      <c r="D538" s="161"/>
      <c r="E538" s="161" t="s">
        <v>2</v>
      </c>
      <c r="F538" s="161" t="s">
        <v>2</v>
      </c>
      <c r="G538" s="161" t="s">
        <v>2</v>
      </c>
      <c r="H538" s="161" t="s">
        <v>2</v>
      </c>
      <c r="I538" s="162" t="s">
        <v>2</v>
      </c>
      <c r="J538" s="161"/>
      <c r="K538" s="162"/>
      <c r="L538" s="161"/>
      <c r="M538" s="162"/>
      <c r="N538" s="161"/>
      <c r="O538" s="162"/>
      <c r="P538" s="161"/>
      <c r="Q538" s="162"/>
      <c r="R538" s="161"/>
      <c r="S538" s="65"/>
      <c r="T538" s="65"/>
      <c r="V538" s="65">
        <f t="shared" si="26"/>
        <v>0</v>
      </c>
    </row>
    <row r="539" spans="1:22" ht="15" customHeight="1" x14ac:dyDescent="0.25">
      <c r="A539" s="260" t="s">
        <v>2140</v>
      </c>
      <c r="B539" s="160" t="s">
        <v>890</v>
      </c>
      <c r="C539" s="260" t="s">
        <v>2</v>
      </c>
      <c r="D539" s="161"/>
      <c r="E539" s="161" t="s">
        <v>885</v>
      </c>
      <c r="F539" s="161" t="s">
        <v>814</v>
      </c>
      <c r="G539" s="161" t="s">
        <v>550</v>
      </c>
      <c r="H539" s="161" t="s">
        <v>845</v>
      </c>
      <c r="I539" s="161" t="s">
        <v>888</v>
      </c>
      <c r="J539" s="161"/>
      <c r="K539" s="161"/>
      <c r="L539" s="161"/>
      <c r="M539" s="161"/>
      <c r="N539" s="161"/>
      <c r="O539" s="161"/>
      <c r="P539" s="161"/>
      <c r="Q539" s="161"/>
      <c r="R539" s="161"/>
      <c r="S539" s="65"/>
      <c r="T539" s="65"/>
      <c r="V539" s="65">
        <f t="shared" si="26"/>
        <v>0</v>
      </c>
    </row>
    <row r="540" spans="1:22" ht="15" customHeight="1" x14ac:dyDescent="0.25">
      <c r="A540" s="260" t="s">
        <v>2141</v>
      </c>
      <c r="B540" s="160" t="s">
        <v>881</v>
      </c>
      <c r="C540" s="260" t="s">
        <v>2</v>
      </c>
      <c r="D540" s="161"/>
      <c r="E540" s="161" t="s">
        <v>2</v>
      </c>
      <c r="F540" s="161" t="s">
        <v>2</v>
      </c>
      <c r="G540" s="161" t="s">
        <v>2</v>
      </c>
      <c r="H540" s="161" t="s">
        <v>2</v>
      </c>
      <c r="I540" s="162" t="s">
        <v>2</v>
      </c>
      <c r="J540" s="161"/>
      <c r="K540" s="162"/>
      <c r="L540" s="161"/>
      <c r="M540" s="162"/>
      <c r="N540" s="161"/>
      <c r="O540" s="162"/>
      <c r="P540" s="161"/>
      <c r="Q540" s="162"/>
      <c r="R540" s="161"/>
      <c r="S540" s="65"/>
      <c r="T540" s="65"/>
      <c r="V540" s="65">
        <f t="shared" si="26"/>
        <v>0</v>
      </c>
    </row>
    <row r="541" spans="1:22" ht="15" customHeight="1" x14ac:dyDescent="0.25">
      <c r="A541" s="260" t="s">
        <v>2142</v>
      </c>
      <c r="B541" s="160" t="s">
        <v>889</v>
      </c>
      <c r="C541" s="260" t="s">
        <v>2</v>
      </c>
      <c r="D541" s="161"/>
      <c r="E541" s="161" t="s">
        <v>874</v>
      </c>
      <c r="F541" s="161" t="s">
        <v>831</v>
      </c>
      <c r="G541" s="161" t="s">
        <v>550</v>
      </c>
      <c r="H541" s="161" t="s">
        <v>845</v>
      </c>
      <c r="I541" s="161" t="s">
        <v>888</v>
      </c>
      <c r="J541" s="161"/>
      <c r="K541" s="161"/>
      <c r="L541" s="161"/>
      <c r="M541" s="161"/>
      <c r="N541" s="161"/>
      <c r="O541" s="161"/>
      <c r="P541" s="161"/>
      <c r="Q541" s="161"/>
      <c r="R541" s="161"/>
      <c r="S541" s="65"/>
      <c r="T541" s="65"/>
      <c r="V541" s="65">
        <f t="shared" si="26"/>
        <v>0</v>
      </c>
    </row>
    <row r="542" spans="1:22" ht="15" customHeight="1" x14ac:dyDescent="0.25">
      <c r="A542" s="260" t="s">
        <v>2143</v>
      </c>
      <c r="B542" s="160" t="s">
        <v>899</v>
      </c>
      <c r="C542" s="260" t="s">
        <v>2</v>
      </c>
      <c r="D542" s="161"/>
      <c r="E542" s="161" t="s">
        <v>885</v>
      </c>
      <c r="F542" s="161" t="s">
        <v>816</v>
      </c>
      <c r="G542" s="161" t="s">
        <v>550</v>
      </c>
      <c r="H542" s="161" t="s">
        <v>845</v>
      </c>
      <c r="I542" s="161" t="s">
        <v>888</v>
      </c>
      <c r="J542" s="161"/>
      <c r="K542" s="161"/>
      <c r="L542" s="161"/>
      <c r="M542" s="161"/>
      <c r="N542" s="161"/>
      <c r="O542" s="161"/>
      <c r="P542" s="161"/>
      <c r="Q542" s="161"/>
      <c r="R542" s="161"/>
      <c r="S542" s="65"/>
      <c r="T542" s="65"/>
      <c r="V542" s="65">
        <f t="shared" si="26"/>
        <v>0</v>
      </c>
    </row>
    <row r="543" spans="1:22" ht="15" customHeight="1" x14ac:dyDescent="0.25">
      <c r="A543" s="190" t="s">
        <v>2144</v>
      </c>
      <c r="B543" s="190" t="s">
        <v>936</v>
      </c>
      <c r="C543" s="160" t="s">
        <v>968</v>
      </c>
      <c r="D543" s="161"/>
      <c r="E543" s="161" t="s">
        <v>2</v>
      </c>
      <c r="F543" s="161" t="s">
        <v>2</v>
      </c>
      <c r="G543" s="161" t="s">
        <v>550</v>
      </c>
      <c r="H543" s="161" t="s">
        <v>2</v>
      </c>
      <c r="I543" s="162" t="s">
        <v>875</v>
      </c>
      <c r="J543" s="161"/>
      <c r="K543" s="162"/>
      <c r="L543" s="161"/>
      <c r="M543" s="162"/>
      <c r="N543" s="161"/>
      <c r="O543" s="162"/>
      <c r="P543" s="161"/>
      <c r="Q543" s="162"/>
      <c r="R543" s="161"/>
      <c r="S543" s="65"/>
      <c r="T543" s="65"/>
      <c r="V543" s="65">
        <f t="shared" si="26"/>
        <v>0</v>
      </c>
    </row>
    <row r="544" spans="1:22" ht="15" customHeight="1" x14ac:dyDescent="0.25">
      <c r="A544" s="190" t="s">
        <v>2145</v>
      </c>
      <c r="B544" s="190" t="s">
        <v>937</v>
      </c>
      <c r="C544" s="191" t="s">
        <v>969</v>
      </c>
      <c r="D544" s="192"/>
      <c r="E544" s="161" t="s">
        <v>2</v>
      </c>
      <c r="F544" s="161" t="s">
        <v>2</v>
      </c>
      <c r="G544" s="161" t="s">
        <v>550</v>
      </c>
      <c r="H544" s="161" t="s">
        <v>2</v>
      </c>
      <c r="I544" s="162" t="s">
        <v>875</v>
      </c>
      <c r="J544" s="161"/>
      <c r="K544" s="162"/>
      <c r="L544" s="161"/>
      <c r="M544" s="162"/>
      <c r="N544" s="161"/>
      <c r="O544" s="162"/>
      <c r="P544" s="161"/>
      <c r="Q544" s="162"/>
      <c r="R544" s="161"/>
      <c r="S544" s="65"/>
      <c r="T544" s="65"/>
      <c r="V544" s="65">
        <f t="shared" si="26"/>
        <v>0</v>
      </c>
    </row>
    <row r="545" spans="1:22" ht="15" customHeight="1" x14ac:dyDescent="0.25">
      <c r="A545" s="163" t="s">
        <v>2414</v>
      </c>
      <c r="B545" s="163" t="s">
        <v>972</v>
      </c>
      <c r="C545" s="164"/>
      <c r="D545" s="164"/>
      <c r="E545" s="164"/>
      <c r="F545" s="164"/>
      <c r="G545" s="164"/>
      <c r="H545" s="164"/>
      <c r="I545" s="164"/>
      <c r="J545" s="164"/>
      <c r="K545" s="164"/>
      <c r="L545" s="164"/>
      <c r="M545" s="164"/>
      <c r="N545" s="164"/>
      <c r="O545" s="164"/>
      <c r="P545" s="164"/>
      <c r="Q545" s="164"/>
      <c r="R545" s="164"/>
      <c r="S545" s="120"/>
      <c r="T545" s="120"/>
      <c r="V545" s="120"/>
    </row>
    <row r="546" spans="1:22" ht="15" customHeight="1" x14ac:dyDescent="0.25">
      <c r="A546" s="260" t="s">
        <v>2146</v>
      </c>
      <c r="B546" s="160" t="s">
        <v>883</v>
      </c>
      <c r="C546" s="160" t="s">
        <v>971</v>
      </c>
      <c r="D546" s="161"/>
      <c r="E546" s="161" t="s">
        <v>885</v>
      </c>
      <c r="F546" s="161" t="s">
        <v>814</v>
      </c>
      <c r="G546" s="161" t="s">
        <v>550</v>
      </c>
      <c r="H546" s="161" t="s">
        <v>845</v>
      </c>
      <c r="I546" s="161" t="s">
        <v>875</v>
      </c>
      <c r="J546" s="161"/>
      <c r="K546" s="161"/>
      <c r="L546" s="161"/>
      <c r="M546" s="161"/>
      <c r="N546" s="161"/>
      <c r="O546" s="161"/>
      <c r="P546" s="161"/>
      <c r="Q546" s="161"/>
      <c r="R546" s="161"/>
      <c r="S546" s="65"/>
      <c r="T546" s="65"/>
      <c r="V546" s="65">
        <f t="shared" ref="V546:V562" si="27">S546+T546</f>
        <v>0</v>
      </c>
    </row>
    <row r="547" spans="1:22" ht="15" customHeight="1" x14ac:dyDescent="0.25">
      <c r="A547" s="260" t="s">
        <v>2147</v>
      </c>
      <c r="B547" s="160" t="s">
        <v>883</v>
      </c>
      <c r="C547" s="160" t="s">
        <v>971</v>
      </c>
      <c r="D547" s="161"/>
      <c r="E547" s="161" t="s">
        <v>885</v>
      </c>
      <c r="F547" s="161" t="s">
        <v>814</v>
      </c>
      <c r="G547" s="161" t="s">
        <v>550</v>
      </c>
      <c r="H547" s="161" t="s">
        <v>845</v>
      </c>
      <c r="I547" s="161" t="s">
        <v>875</v>
      </c>
      <c r="J547" s="161"/>
      <c r="K547" s="161"/>
      <c r="L547" s="161"/>
      <c r="M547" s="161"/>
      <c r="N547" s="161"/>
      <c r="O547" s="161"/>
      <c r="P547" s="161"/>
      <c r="Q547" s="161"/>
      <c r="R547" s="161"/>
      <c r="S547" s="65"/>
      <c r="T547" s="65"/>
      <c r="V547" s="65">
        <f t="shared" si="27"/>
        <v>0</v>
      </c>
    </row>
    <row r="548" spans="1:22" ht="15" customHeight="1" x14ac:dyDescent="0.25">
      <c r="A548" s="260" t="s">
        <v>2148</v>
      </c>
      <c r="B548" s="160" t="s">
        <v>889</v>
      </c>
      <c r="C548" s="160" t="s">
        <v>946</v>
      </c>
      <c r="D548" s="161"/>
      <c r="E548" s="161" t="s">
        <v>947</v>
      </c>
      <c r="F548" s="161" t="s">
        <v>814</v>
      </c>
      <c r="G548" s="161" t="s">
        <v>550</v>
      </c>
      <c r="H548" s="161" t="s">
        <v>845</v>
      </c>
      <c r="I548" s="161" t="s">
        <v>875</v>
      </c>
      <c r="J548" s="161"/>
      <c r="K548" s="161"/>
      <c r="L548" s="161"/>
      <c r="M548" s="161"/>
      <c r="N548" s="161"/>
      <c r="O548" s="161"/>
      <c r="P548" s="161"/>
      <c r="Q548" s="161"/>
      <c r="R548" s="161"/>
      <c r="S548" s="65"/>
      <c r="T548" s="65"/>
      <c r="V548" s="65">
        <f t="shared" si="27"/>
        <v>0</v>
      </c>
    </row>
    <row r="549" spans="1:22" ht="15" customHeight="1" x14ac:dyDescent="0.25">
      <c r="A549" s="260" t="s">
        <v>2149</v>
      </c>
      <c r="B549" s="160" t="s">
        <v>887</v>
      </c>
      <c r="C549" s="260" t="s">
        <v>2</v>
      </c>
      <c r="D549" s="161"/>
      <c r="E549" s="161" t="s">
        <v>874</v>
      </c>
      <c r="F549" s="161" t="s">
        <v>814</v>
      </c>
      <c r="G549" s="161" t="s">
        <v>550</v>
      </c>
      <c r="H549" s="161" t="s">
        <v>845</v>
      </c>
      <c r="I549" s="161" t="s">
        <v>888</v>
      </c>
      <c r="J549" s="161"/>
      <c r="K549" s="161"/>
      <c r="L549" s="161"/>
      <c r="M549" s="161"/>
      <c r="N549" s="161"/>
      <c r="O549" s="161"/>
      <c r="P549" s="161"/>
      <c r="Q549" s="161"/>
      <c r="R549" s="161"/>
      <c r="S549" s="65"/>
      <c r="T549" s="65"/>
      <c r="V549" s="65">
        <f t="shared" si="27"/>
        <v>0</v>
      </c>
    </row>
    <row r="550" spans="1:22" ht="15" customHeight="1" x14ac:dyDescent="0.25">
      <c r="A550" s="260" t="s">
        <v>2150</v>
      </c>
      <c r="B550" s="160" t="s">
        <v>889</v>
      </c>
      <c r="C550" s="260" t="s">
        <v>2</v>
      </c>
      <c r="D550" s="161"/>
      <c r="E550" s="161" t="s">
        <v>885</v>
      </c>
      <c r="F550" s="161" t="s">
        <v>831</v>
      </c>
      <c r="G550" s="161" t="s">
        <v>550</v>
      </c>
      <c r="H550" s="161" t="s">
        <v>812</v>
      </c>
      <c r="I550" s="161" t="s">
        <v>888</v>
      </c>
      <c r="J550" s="161"/>
      <c r="K550" s="161"/>
      <c r="L550" s="161"/>
      <c r="M550" s="161"/>
      <c r="N550" s="161"/>
      <c r="O550" s="161"/>
      <c r="P550" s="161"/>
      <c r="Q550" s="161"/>
      <c r="R550" s="161"/>
      <c r="S550" s="65"/>
      <c r="T550" s="65"/>
      <c r="V550" s="65">
        <f t="shared" si="27"/>
        <v>0</v>
      </c>
    </row>
    <row r="551" spans="1:22" ht="15" customHeight="1" x14ac:dyDescent="0.25">
      <c r="A551" s="260" t="s">
        <v>2151</v>
      </c>
      <c r="B551" s="160" t="s">
        <v>890</v>
      </c>
      <c r="C551" s="260" t="s">
        <v>2</v>
      </c>
      <c r="D551" s="161"/>
      <c r="E551" s="161" t="s">
        <v>885</v>
      </c>
      <c r="F551" s="161" t="s">
        <v>814</v>
      </c>
      <c r="G551" s="161" t="s">
        <v>550</v>
      </c>
      <c r="H551" s="161" t="s">
        <v>812</v>
      </c>
      <c r="I551" s="161" t="s">
        <v>888</v>
      </c>
      <c r="J551" s="161"/>
      <c r="K551" s="161"/>
      <c r="L551" s="161"/>
      <c r="M551" s="161"/>
      <c r="N551" s="161"/>
      <c r="O551" s="161"/>
      <c r="P551" s="161"/>
      <c r="Q551" s="161"/>
      <c r="R551" s="161"/>
      <c r="S551" s="65"/>
      <c r="T551" s="65"/>
      <c r="V551" s="65">
        <f t="shared" si="27"/>
        <v>0</v>
      </c>
    </row>
    <row r="552" spans="1:22" ht="15" customHeight="1" x14ac:dyDescent="0.25">
      <c r="A552" s="260" t="s">
        <v>2152</v>
      </c>
      <c r="B552" s="160" t="s">
        <v>881</v>
      </c>
      <c r="C552" s="260" t="s">
        <v>2</v>
      </c>
      <c r="D552" s="161"/>
      <c r="E552" s="161" t="s">
        <v>2</v>
      </c>
      <c r="F552" s="161" t="s">
        <v>2</v>
      </c>
      <c r="G552" s="161" t="s">
        <v>2</v>
      </c>
      <c r="H552" s="161" t="s">
        <v>2</v>
      </c>
      <c r="I552" s="162" t="s">
        <v>2</v>
      </c>
      <c r="J552" s="161"/>
      <c r="K552" s="162"/>
      <c r="L552" s="161"/>
      <c r="M552" s="162"/>
      <c r="N552" s="161"/>
      <c r="O552" s="162"/>
      <c r="P552" s="161"/>
      <c r="Q552" s="162"/>
      <c r="R552" s="161"/>
      <c r="S552" s="65"/>
      <c r="T552" s="65"/>
      <c r="V552" s="65">
        <f t="shared" si="27"/>
        <v>0</v>
      </c>
    </row>
    <row r="553" spans="1:22" ht="15" customHeight="1" x14ac:dyDescent="0.25">
      <c r="A553" s="260" t="s">
        <v>2153</v>
      </c>
      <c r="B553" s="160" t="s">
        <v>889</v>
      </c>
      <c r="C553" s="260" t="s">
        <v>2</v>
      </c>
      <c r="D553" s="161"/>
      <c r="E553" s="161" t="s">
        <v>885</v>
      </c>
      <c r="F553" s="161" t="s">
        <v>831</v>
      </c>
      <c r="G553" s="161" t="s">
        <v>550</v>
      </c>
      <c r="H553" s="161" t="s">
        <v>812</v>
      </c>
      <c r="I553" s="161" t="s">
        <v>888</v>
      </c>
      <c r="J553" s="161"/>
      <c r="K553" s="161"/>
      <c r="L553" s="161"/>
      <c r="M553" s="161"/>
      <c r="N553" s="161"/>
      <c r="O553" s="161"/>
      <c r="P553" s="161"/>
      <c r="Q553" s="161"/>
      <c r="R553" s="161"/>
      <c r="S553" s="65"/>
      <c r="T553" s="65"/>
      <c r="V553" s="65">
        <f t="shared" si="27"/>
        <v>0</v>
      </c>
    </row>
    <row r="554" spans="1:22" ht="15" customHeight="1" x14ac:dyDescent="0.25">
      <c r="A554" s="260" t="s">
        <v>2154</v>
      </c>
      <c r="B554" s="160" t="s">
        <v>889</v>
      </c>
      <c r="C554" s="260" t="s">
        <v>2</v>
      </c>
      <c r="D554" s="161"/>
      <c r="E554" s="161" t="s">
        <v>874</v>
      </c>
      <c r="F554" s="161" t="s">
        <v>831</v>
      </c>
      <c r="G554" s="161" t="s">
        <v>550</v>
      </c>
      <c r="H554" s="161" t="s">
        <v>812</v>
      </c>
      <c r="I554" s="161" t="s">
        <v>888</v>
      </c>
      <c r="J554" s="161"/>
      <c r="K554" s="161"/>
      <c r="L554" s="161"/>
      <c r="M554" s="161"/>
      <c r="N554" s="161"/>
      <c r="O554" s="161"/>
      <c r="P554" s="161"/>
      <c r="Q554" s="161"/>
      <c r="R554" s="161"/>
      <c r="S554" s="65"/>
      <c r="T554" s="65"/>
      <c r="V554" s="65">
        <f t="shared" si="27"/>
        <v>0</v>
      </c>
    </row>
    <row r="555" spans="1:22" ht="15" customHeight="1" x14ac:dyDescent="0.25">
      <c r="A555" s="260" t="s">
        <v>2155</v>
      </c>
      <c r="B555" s="160" t="s">
        <v>891</v>
      </c>
      <c r="C555" s="260" t="s">
        <v>2</v>
      </c>
      <c r="D555" s="161"/>
      <c r="E555" s="161" t="s">
        <v>874</v>
      </c>
      <c r="F555" s="161" t="s">
        <v>831</v>
      </c>
      <c r="G555" s="161" t="s">
        <v>550</v>
      </c>
      <c r="H555" s="161" t="s">
        <v>812</v>
      </c>
      <c r="I555" s="161" t="s">
        <v>888</v>
      </c>
      <c r="J555" s="161"/>
      <c r="K555" s="161"/>
      <c r="L555" s="161"/>
      <c r="M555" s="161"/>
      <c r="N555" s="161"/>
      <c r="O555" s="161"/>
      <c r="P555" s="161"/>
      <c r="Q555" s="161"/>
      <c r="R555" s="161"/>
      <c r="S555" s="65"/>
      <c r="T555" s="65"/>
      <c r="V555" s="65">
        <f t="shared" si="27"/>
        <v>0</v>
      </c>
    </row>
    <row r="556" spans="1:22" ht="15" customHeight="1" x14ac:dyDescent="0.25">
      <c r="A556" s="260" t="s">
        <v>2156</v>
      </c>
      <c r="B556" s="160" t="s">
        <v>892</v>
      </c>
      <c r="C556" s="260" t="s">
        <v>2</v>
      </c>
      <c r="D556" s="161"/>
      <c r="E556" s="162" t="s">
        <v>2</v>
      </c>
      <c r="F556" s="162" t="s">
        <v>2</v>
      </c>
      <c r="G556" s="162" t="s">
        <v>2</v>
      </c>
      <c r="H556" s="162" t="s">
        <v>2</v>
      </c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65"/>
      <c r="T556" s="65"/>
      <c r="V556" s="65">
        <f t="shared" si="27"/>
        <v>0</v>
      </c>
    </row>
    <row r="557" spans="1:22" ht="15" customHeight="1" x14ac:dyDescent="0.25">
      <c r="A557" s="260" t="s">
        <v>2157</v>
      </c>
      <c r="B557" s="160" t="s">
        <v>890</v>
      </c>
      <c r="C557" s="260" t="s">
        <v>2</v>
      </c>
      <c r="D557" s="161"/>
      <c r="E557" s="161" t="s">
        <v>885</v>
      </c>
      <c r="F557" s="161" t="s">
        <v>814</v>
      </c>
      <c r="G557" s="161" t="s">
        <v>550</v>
      </c>
      <c r="H557" s="161" t="s">
        <v>812</v>
      </c>
      <c r="I557" s="161" t="s">
        <v>888</v>
      </c>
      <c r="J557" s="161"/>
      <c r="K557" s="161"/>
      <c r="L557" s="161"/>
      <c r="M557" s="161"/>
      <c r="N557" s="161"/>
      <c r="O557" s="161"/>
      <c r="P557" s="161"/>
      <c r="Q557" s="161"/>
      <c r="R557" s="161"/>
      <c r="S557" s="65"/>
      <c r="T557" s="65"/>
      <c r="V557" s="65">
        <f t="shared" si="27"/>
        <v>0</v>
      </c>
    </row>
    <row r="558" spans="1:22" ht="15" customHeight="1" x14ac:dyDescent="0.25">
      <c r="A558" s="260" t="s">
        <v>2158</v>
      </c>
      <c r="B558" s="160" t="s">
        <v>881</v>
      </c>
      <c r="C558" s="260" t="s">
        <v>2</v>
      </c>
      <c r="D558" s="161"/>
      <c r="E558" s="161" t="s">
        <v>2</v>
      </c>
      <c r="F558" s="161" t="s">
        <v>2</v>
      </c>
      <c r="G558" s="161" t="s">
        <v>2</v>
      </c>
      <c r="H558" s="161" t="s">
        <v>2</v>
      </c>
      <c r="I558" s="162" t="s">
        <v>2</v>
      </c>
      <c r="J558" s="161"/>
      <c r="K558" s="162"/>
      <c r="L558" s="161"/>
      <c r="M558" s="162"/>
      <c r="N558" s="161"/>
      <c r="O558" s="162"/>
      <c r="P558" s="161"/>
      <c r="Q558" s="162"/>
      <c r="R558" s="161"/>
      <c r="S558" s="65"/>
      <c r="T558" s="65"/>
      <c r="V558" s="65">
        <f t="shared" si="27"/>
        <v>0</v>
      </c>
    </row>
    <row r="559" spans="1:22" ht="15" customHeight="1" x14ac:dyDescent="0.25">
      <c r="A559" s="260" t="s">
        <v>2159</v>
      </c>
      <c r="B559" s="160" t="s">
        <v>890</v>
      </c>
      <c r="C559" s="260" t="s">
        <v>2</v>
      </c>
      <c r="D559" s="161"/>
      <c r="E559" s="161" t="s">
        <v>885</v>
      </c>
      <c r="F559" s="161" t="s">
        <v>814</v>
      </c>
      <c r="G559" s="161" t="s">
        <v>550</v>
      </c>
      <c r="H559" s="161" t="s">
        <v>845</v>
      </c>
      <c r="I559" s="161" t="s">
        <v>888</v>
      </c>
      <c r="J559" s="161"/>
      <c r="K559" s="161"/>
      <c r="L559" s="161"/>
      <c r="M559" s="161"/>
      <c r="N559" s="161"/>
      <c r="O559" s="161"/>
      <c r="P559" s="161"/>
      <c r="Q559" s="161"/>
      <c r="R559" s="161"/>
      <c r="S559" s="65"/>
      <c r="T559" s="65"/>
      <c r="V559" s="65">
        <f t="shared" si="27"/>
        <v>0</v>
      </c>
    </row>
    <row r="560" spans="1:22" ht="15" customHeight="1" x14ac:dyDescent="0.25">
      <c r="A560" s="260" t="s">
        <v>2160</v>
      </c>
      <c r="B560" s="160" t="s">
        <v>881</v>
      </c>
      <c r="C560" s="260" t="s">
        <v>2</v>
      </c>
      <c r="D560" s="161"/>
      <c r="E560" s="161" t="s">
        <v>2</v>
      </c>
      <c r="F560" s="161" t="s">
        <v>2</v>
      </c>
      <c r="G560" s="161" t="s">
        <v>2</v>
      </c>
      <c r="H560" s="161" t="s">
        <v>2</v>
      </c>
      <c r="I560" s="162" t="s">
        <v>2</v>
      </c>
      <c r="J560" s="161"/>
      <c r="K560" s="162"/>
      <c r="L560" s="161"/>
      <c r="M560" s="162"/>
      <c r="N560" s="161"/>
      <c r="O560" s="162"/>
      <c r="P560" s="161"/>
      <c r="Q560" s="162"/>
      <c r="R560" s="161"/>
      <c r="S560" s="65"/>
      <c r="T560" s="65"/>
      <c r="V560" s="65">
        <f t="shared" si="27"/>
        <v>0</v>
      </c>
    </row>
    <row r="561" spans="1:22" ht="15" customHeight="1" x14ac:dyDescent="0.25">
      <c r="A561" s="260" t="s">
        <v>2161</v>
      </c>
      <c r="B561" s="160" t="s">
        <v>889</v>
      </c>
      <c r="C561" s="260" t="s">
        <v>2</v>
      </c>
      <c r="D561" s="161"/>
      <c r="E561" s="161" t="s">
        <v>874</v>
      </c>
      <c r="F561" s="161" t="s">
        <v>816</v>
      </c>
      <c r="G561" s="161" t="s">
        <v>550</v>
      </c>
      <c r="H561" s="161" t="s">
        <v>845</v>
      </c>
      <c r="I561" s="161" t="s">
        <v>888</v>
      </c>
      <c r="J561" s="161"/>
      <c r="K561" s="161"/>
      <c r="L561" s="161"/>
      <c r="M561" s="161"/>
      <c r="N561" s="161"/>
      <c r="O561" s="161"/>
      <c r="P561" s="161"/>
      <c r="Q561" s="161"/>
      <c r="R561" s="161"/>
      <c r="S561" s="65"/>
      <c r="T561" s="65"/>
      <c r="V561" s="65">
        <f t="shared" si="27"/>
        <v>0</v>
      </c>
    </row>
    <row r="562" spans="1:22" ht="15" customHeight="1" x14ac:dyDescent="0.25">
      <c r="A562" s="260" t="s">
        <v>2162</v>
      </c>
      <c r="B562" s="160" t="s">
        <v>899</v>
      </c>
      <c r="C562" s="260" t="s">
        <v>2</v>
      </c>
      <c r="D562" s="161"/>
      <c r="E562" s="161" t="s">
        <v>885</v>
      </c>
      <c r="F562" s="161" t="s">
        <v>810</v>
      </c>
      <c r="G562" s="161" t="s">
        <v>550</v>
      </c>
      <c r="H562" s="161" t="s">
        <v>845</v>
      </c>
      <c r="I562" s="161" t="s">
        <v>888</v>
      </c>
      <c r="J562" s="161"/>
      <c r="K562" s="161"/>
      <c r="L562" s="161"/>
      <c r="M562" s="161"/>
      <c r="N562" s="161"/>
      <c r="O562" s="161"/>
      <c r="P562" s="161"/>
      <c r="Q562" s="161"/>
      <c r="R562" s="161"/>
      <c r="S562" s="65"/>
      <c r="T562" s="65"/>
      <c r="V562" s="65">
        <f t="shared" si="27"/>
        <v>0</v>
      </c>
    </row>
    <row r="563" spans="1:22" ht="15" customHeight="1" x14ac:dyDescent="0.25">
      <c r="A563" s="163" t="s">
        <v>2414</v>
      </c>
      <c r="B563" s="163" t="s">
        <v>973</v>
      </c>
      <c r="C563" s="164"/>
      <c r="D563" s="164"/>
      <c r="E563" s="164"/>
      <c r="F563" s="164"/>
      <c r="G563" s="164"/>
      <c r="H563" s="164"/>
      <c r="I563" s="164"/>
      <c r="J563" s="164"/>
      <c r="K563" s="164"/>
      <c r="L563" s="164"/>
      <c r="M563" s="164"/>
      <c r="N563" s="164"/>
      <c r="O563" s="164"/>
      <c r="P563" s="164"/>
      <c r="Q563" s="164"/>
      <c r="R563" s="164"/>
      <c r="S563" s="120"/>
      <c r="T563" s="120"/>
      <c r="V563" s="120"/>
    </row>
    <row r="564" spans="1:22" ht="15" customHeight="1" x14ac:dyDescent="0.25">
      <c r="A564" s="260" t="s">
        <v>2163</v>
      </c>
      <c r="B564" s="160" t="s">
        <v>889</v>
      </c>
      <c r="C564" s="160" t="s">
        <v>946</v>
      </c>
      <c r="D564" s="161"/>
      <c r="E564" s="161" t="s">
        <v>947</v>
      </c>
      <c r="F564" s="161" t="s">
        <v>814</v>
      </c>
      <c r="G564" s="161" t="s">
        <v>550</v>
      </c>
      <c r="H564" s="161" t="s">
        <v>845</v>
      </c>
      <c r="I564" s="161" t="s">
        <v>875</v>
      </c>
      <c r="J564" s="161"/>
      <c r="K564" s="161"/>
      <c r="L564" s="161"/>
      <c r="M564" s="161"/>
      <c r="N564" s="161"/>
      <c r="O564" s="161"/>
      <c r="P564" s="161"/>
      <c r="Q564" s="161"/>
      <c r="R564" s="161"/>
      <c r="S564" s="65"/>
      <c r="T564" s="65"/>
      <c r="V564" s="65">
        <f t="shared" ref="V564:V587" si="28">S564+T564</f>
        <v>0</v>
      </c>
    </row>
    <row r="565" spans="1:22" ht="15" customHeight="1" x14ac:dyDescent="0.25">
      <c r="A565" s="260" t="s">
        <v>2164</v>
      </c>
      <c r="B565" s="160" t="s">
        <v>883</v>
      </c>
      <c r="C565" s="160" t="s">
        <v>971</v>
      </c>
      <c r="D565" s="161"/>
      <c r="E565" s="161" t="s">
        <v>885</v>
      </c>
      <c r="F565" s="161" t="s">
        <v>812</v>
      </c>
      <c r="G565" s="161" t="s">
        <v>550</v>
      </c>
      <c r="H565" s="161" t="s">
        <v>845</v>
      </c>
      <c r="I565" s="161" t="s">
        <v>875</v>
      </c>
      <c r="J565" s="161"/>
      <c r="K565" s="161"/>
      <c r="L565" s="161"/>
      <c r="M565" s="161"/>
      <c r="N565" s="161"/>
      <c r="O565" s="161"/>
      <c r="P565" s="161"/>
      <c r="Q565" s="161"/>
      <c r="R565" s="161"/>
      <c r="S565" s="65"/>
      <c r="T565" s="65"/>
      <c r="V565" s="65">
        <f t="shared" si="28"/>
        <v>0</v>
      </c>
    </row>
    <row r="566" spans="1:22" ht="15" customHeight="1" x14ac:dyDescent="0.25">
      <c r="A566" s="260" t="s">
        <v>2165</v>
      </c>
      <c r="B566" s="160" t="s">
        <v>883</v>
      </c>
      <c r="C566" s="160" t="s">
        <v>971</v>
      </c>
      <c r="D566" s="161"/>
      <c r="E566" s="161" t="s">
        <v>885</v>
      </c>
      <c r="F566" s="161" t="s">
        <v>814</v>
      </c>
      <c r="G566" s="161" t="s">
        <v>550</v>
      </c>
      <c r="H566" s="161" t="s">
        <v>845</v>
      </c>
      <c r="I566" s="161" t="s">
        <v>875</v>
      </c>
      <c r="J566" s="161"/>
      <c r="K566" s="161"/>
      <c r="L566" s="161"/>
      <c r="M566" s="161"/>
      <c r="N566" s="161"/>
      <c r="O566" s="161"/>
      <c r="P566" s="161"/>
      <c r="Q566" s="161"/>
      <c r="R566" s="161"/>
      <c r="S566" s="65"/>
      <c r="T566" s="65"/>
      <c r="V566" s="65">
        <f t="shared" si="28"/>
        <v>0</v>
      </c>
    </row>
    <row r="567" spans="1:22" ht="15" customHeight="1" x14ac:dyDescent="0.25">
      <c r="A567" s="260" t="s">
        <v>2166</v>
      </c>
      <c r="B567" s="160" t="s">
        <v>883</v>
      </c>
      <c r="C567" s="160" t="s">
        <v>967</v>
      </c>
      <c r="D567" s="161"/>
      <c r="E567" s="161" t="s">
        <v>885</v>
      </c>
      <c r="F567" s="161" t="s">
        <v>813</v>
      </c>
      <c r="G567" s="161" t="s">
        <v>550</v>
      </c>
      <c r="H567" s="161" t="s">
        <v>845</v>
      </c>
      <c r="I567" s="161" t="s">
        <v>877</v>
      </c>
      <c r="J567" s="161"/>
      <c r="K567" s="161"/>
      <c r="L567" s="161"/>
      <c r="M567" s="161"/>
      <c r="N567" s="161"/>
      <c r="O567" s="161"/>
      <c r="P567" s="161"/>
      <c r="Q567" s="161"/>
      <c r="R567" s="161"/>
      <c r="S567" s="65"/>
      <c r="T567" s="65"/>
      <c r="V567" s="65">
        <f t="shared" si="28"/>
        <v>0</v>
      </c>
    </row>
    <row r="568" spans="1:22" ht="15" customHeight="1" x14ac:dyDescent="0.25">
      <c r="A568" s="260" t="s">
        <v>2167</v>
      </c>
      <c r="B568" s="160" t="s">
        <v>887</v>
      </c>
      <c r="C568" s="260" t="s">
        <v>2</v>
      </c>
      <c r="D568" s="161"/>
      <c r="E568" s="161" t="s">
        <v>874</v>
      </c>
      <c r="F568" s="161" t="s">
        <v>812</v>
      </c>
      <c r="G568" s="161" t="s">
        <v>550</v>
      </c>
      <c r="H568" s="161" t="s">
        <v>845</v>
      </c>
      <c r="I568" s="161" t="s">
        <v>888</v>
      </c>
      <c r="J568" s="161"/>
      <c r="K568" s="161"/>
      <c r="L568" s="161"/>
      <c r="M568" s="161"/>
      <c r="N568" s="161"/>
      <c r="O568" s="161"/>
      <c r="P568" s="161"/>
      <c r="Q568" s="161"/>
      <c r="R568" s="161"/>
      <c r="S568" s="65"/>
      <c r="T568" s="65"/>
      <c r="V568" s="65">
        <f t="shared" si="28"/>
        <v>0</v>
      </c>
    </row>
    <row r="569" spans="1:22" ht="15" customHeight="1" x14ac:dyDescent="0.25">
      <c r="A569" s="260" t="s">
        <v>2168</v>
      </c>
      <c r="B569" s="160" t="s">
        <v>881</v>
      </c>
      <c r="C569" s="260" t="s">
        <v>2</v>
      </c>
      <c r="D569" s="161"/>
      <c r="E569" s="161" t="s">
        <v>2</v>
      </c>
      <c r="F569" s="161" t="s">
        <v>2</v>
      </c>
      <c r="G569" s="161" t="s">
        <v>2</v>
      </c>
      <c r="H569" s="161" t="s">
        <v>2</v>
      </c>
      <c r="I569" s="162" t="s">
        <v>2</v>
      </c>
      <c r="J569" s="161"/>
      <c r="K569" s="162"/>
      <c r="L569" s="161"/>
      <c r="M569" s="162"/>
      <c r="N569" s="161"/>
      <c r="O569" s="162"/>
      <c r="P569" s="161"/>
      <c r="Q569" s="162"/>
      <c r="R569" s="161"/>
      <c r="S569" s="65"/>
      <c r="T569" s="65"/>
      <c r="V569" s="65">
        <f t="shared" si="28"/>
        <v>0</v>
      </c>
    </row>
    <row r="570" spans="1:22" ht="15" customHeight="1" x14ac:dyDescent="0.25">
      <c r="A570" s="260" t="s">
        <v>2169</v>
      </c>
      <c r="B570" s="160" t="s">
        <v>881</v>
      </c>
      <c r="C570" s="260" t="s">
        <v>2</v>
      </c>
      <c r="D570" s="161"/>
      <c r="E570" s="161" t="s">
        <v>2</v>
      </c>
      <c r="F570" s="161" t="s">
        <v>2</v>
      </c>
      <c r="G570" s="161" t="s">
        <v>2</v>
      </c>
      <c r="H570" s="161" t="s">
        <v>2</v>
      </c>
      <c r="I570" s="162" t="s">
        <v>2</v>
      </c>
      <c r="J570" s="161"/>
      <c r="K570" s="162"/>
      <c r="L570" s="161"/>
      <c r="M570" s="162"/>
      <c r="N570" s="161"/>
      <c r="O570" s="162"/>
      <c r="P570" s="161"/>
      <c r="Q570" s="162"/>
      <c r="R570" s="161"/>
      <c r="S570" s="65"/>
      <c r="T570" s="65"/>
      <c r="V570" s="65">
        <f t="shared" si="28"/>
        <v>0</v>
      </c>
    </row>
    <row r="571" spans="1:22" ht="15" customHeight="1" x14ac:dyDescent="0.25">
      <c r="A571" s="260" t="s">
        <v>2170</v>
      </c>
      <c r="B571" s="160" t="s">
        <v>889</v>
      </c>
      <c r="C571" s="260" t="s">
        <v>2</v>
      </c>
      <c r="D571" s="161"/>
      <c r="E571" s="161" t="s">
        <v>885</v>
      </c>
      <c r="F571" s="161" t="s">
        <v>816</v>
      </c>
      <c r="G571" s="161" t="s">
        <v>550</v>
      </c>
      <c r="H571" s="161" t="s">
        <v>845</v>
      </c>
      <c r="I571" s="161" t="s">
        <v>888</v>
      </c>
      <c r="J571" s="161"/>
      <c r="K571" s="161"/>
      <c r="L571" s="161"/>
      <c r="M571" s="161"/>
      <c r="N571" s="161"/>
      <c r="O571" s="161"/>
      <c r="P571" s="161"/>
      <c r="Q571" s="161"/>
      <c r="R571" s="161"/>
      <c r="S571" s="65"/>
      <c r="T571" s="65"/>
      <c r="V571" s="65">
        <f t="shared" si="28"/>
        <v>0</v>
      </c>
    </row>
    <row r="572" spans="1:22" ht="15" customHeight="1" x14ac:dyDescent="0.25">
      <c r="A572" s="260" t="s">
        <v>2171</v>
      </c>
      <c r="B572" s="160" t="s">
        <v>906</v>
      </c>
      <c r="C572" s="260" t="s">
        <v>2</v>
      </c>
      <c r="D572" s="161"/>
      <c r="E572" s="161" t="s">
        <v>885</v>
      </c>
      <c r="F572" s="161"/>
      <c r="G572" s="161" t="s">
        <v>550</v>
      </c>
      <c r="H572" s="161" t="s">
        <v>845</v>
      </c>
      <c r="I572" s="161" t="s">
        <v>888</v>
      </c>
      <c r="J572" s="161"/>
      <c r="K572" s="161"/>
      <c r="L572" s="161"/>
      <c r="M572" s="161"/>
      <c r="N572" s="161"/>
      <c r="O572" s="161"/>
      <c r="P572" s="161"/>
      <c r="Q572" s="161"/>
      <c r="R572" s="161"/>
      <c r="S572" s="65"/>
      <c r="T572" s="65"/>
      <c r="V572" s="65">
        <f t="shared" si="28"/>
        <v>0</v>
      </c>
    </row>
    <row r="573" spans="1:22" ht="15" customHeight="1" x14ac:dyDescent="0.25">
      <c r="A573" s="260" t="s">
        <v>2172</v>
      </c>
      <c r="B573" s="160" t="s">
        <v>889</v>
      </c>
      <c r="C573" s="260" t="s">
        <v>2</v>
      </c>
      <c r="D573" s="161"/>
      <c r="E573" s="161" t="s">
        <v>885</v>
      </c>
      <c r="F573" s="161" t="s">
        <v>814</v>
      </c>
      <c r="G573" s="161" t="s">
        <v>550</v>
      </c>
      <c r="H573" s="161" t="s">
        <v>845</v>
      </c>
      <c r="I573" s="161" t="s">
        <v>888</v>
      </c>
      <c r="J573" s="161"/>
      <c r="K573" s="161"/>
      <c r="L573" s="161"/>
      <c r="M573" s="161"/>
      <c r="N573" s="161"/>
      <c r="O573" s="161"/>
      <c r="P573" s="161"/>
      <c r="Q573" s="161"/>
      <c r="R573" s="161"/>
      <c r="S573" s="65"/>
      <c r="T573" s="65"/>
      <c r="V573" s="65">
        <f t="shared" si="28"/>
        <v>0</v>
      </c>
    </row>
    <row r="574" spans="1:22" ht="15" customHeight="1" x14ac:dyDescent="0.25">
      <c r="A574" s="260" t="s">
        <v>2173</v>
      </c>
      <c r="B574" s="160" t="s">
        <v>889</v>
      </c>
      <c r="C574" s="260" t="s">
        <v>2</v>
      </c>
      <c r="D574" s="161"/>
      <c r="E574" s="161" t="s">
        <v>885</v>
      </c>
      <c r="F574" s="161" t="s">
        <v>811</v>
      </c>
      <c r="G574" s="161" t="s">
        <v>550</v>
      </c>
      <c r="H574" s="161" t="s">
        <v>845</v>
      </c>
      <c r="I574" s="161" t="s">
        <v>888</v>
      </c>
      <c r="J574" s="161"/>
      <c r="K574" s="161"/>
      <c r="L574" s="161"/>
      <c r="M574" s="161"/>
      <c r="N574" s="161"/>
      <c r="O574" s="161"/>
      <c r="P574" s="161"/>
      <c r="Q574" s="161"/>
      <c r="R574" s="161"/>
      <c r="S574" s="65"/>
      <c r="T574" s="65"/>
      <c r="V574" s="65">
        <f t="shared" si="28"/>
        <v>0</v>
      </c>
    </row>
    <row r="575" spans="1:22" ht="15" customHeight="1" x14ac:dyDescent="0.25">
      <c r="A575" s="260" t="s">
        <v>2174</v>
      </c>
      <c r="B575" s="160" t="s">
        <v>889</v>
      </c>
      <c r="C575" s="260" t="s">
        <v>2</v>
      </c>
      <c r="D575" s="161"/>
      <c r="E575" s="161" t="s">
        <v>885</v>
      </c>
      <c r="F575" s="161" t="s">
        <v>814</v>
      </c>
      <c r="G575" s="161" t="s">
        <v>550</v>
      </c>
      <c r="H575" s="161" t="s">
        <v>845</v>
      </c>
      <c r="I575" s="161" t="s">
        <v>888</v>
      </c>
      <c r="J575" s="161"/>
      <c r="K575" s="161"/>
      <c r="L575" s="161"/>
      <c r="M575" s="161"/>
      <c r="N575" s="161"/>
      <c r="O575" s="161"/>
      <c r="P575" s="161"/>
      <c r="Q575" s="161"/>
      <c r="R575" s="161"/>
      <c r="S575" s="65"/>
      <c r="T575" s="65"/>
      <c r="V575" s="65">
        <f t="shared" si="28"/>
        <v>0</v>
      </c>
    </row>
    <row r="576" spans="1:22" ht="15" customHeight="1" x14ac:dyDescent="0.25">
      <c r="A576" s="260" t="s">
        <v>2175</v>
      </c>
      <c r="B576" s="160" t="s">
        <v>881</v>
      </c>
      <c r="C576" s="260" t="s">
        <v>2</v>
      </c>
      <c r="D576" s="161"/>
      <c r="E576" s="161" t="s">
        <v>2</v>
      </c>
      <c r="F576" s="161" t="s">
        <v>2</v>
      </c>
      <c r="G576" s="161" t="s">
        <v>2</v>
      </c>
      <c r="H576" s="161" t="s">
        <v>2</v>
      </c>
      <c r="I576" s="162" t="s">
        <v>2</v>
      </c>
      <c r="J576" s="161"/>
      <c r="K576" s="162"/>
      <c r="L576" s="161"/>
      <c r="M576" s="162"/>
      <c r="N576" s="161"/>
      <c r="O576" s="162"/>
      <c r="P576" s="161"/>
      <c r="Q576" s="162"/>
      <c r="R576" s="161"/>
      <c r="S576" s="65"/>
      <c r="T576" s="65"/>
      <c r="V576" s="65">
        <f t="shared" si="28"/>
        <v>0</v>
      </c>
    </row>
    <row r="577" spans="1:22" ht="15" customHeight="1" x14ac:dyDescent="0.25">
      <c r="A577" s="260" t="s">
        <v>2176</v>
      </c>
      <c r="B577" s="160" t="s">
        <v>889</v>
      </c>
      <c r="C577" s="260" t="s">
        <v>2</v>
      </c>
      <c r="D577" s="161"/>
      <c r="E577" s="161" t="s">
        <v>874</v>
      </c>
      <c r="F577" s="161" t="s">
        <v>816</v>
      </c>
      <c r="G577" s="161" t="s">
        <v>550</v>
      </c>
      <c r="H577" s="161" t="s">
        <v>845</v>
      </c>
      <c r="I577" s="161" t="s">
        <v>888</v>
      </c>
      <c r="J577" s="161"/>
      <c r="K577" s="161"/>
      <c r="L577" s="161"/>
      <c r="M577" s="161"/>
      <c r="N577" s="161"/>
      <c r="O577" s="161"/>
      <c r="P577" s="161"/>
      <c r="Q577" s="161"/>
      <c r="R577" s="161"/>
      <c r="S577" s="65"/>
      <c r="T577" s="65"/>
      <c r="V577" s="65">
        <f t="shared" si="28"/>
        <v>0</v>
      </c>
    </row>
    <row r="578" spans="1:22" ht="15" customHeight="1" x14ac:dyDescent="0.25">
      <c r="A578" s="260" t="s">
        <v>2177</v>
      </c>
      <c r="B578" s="160" t="s">
        <v>889</v>
      </c>
      <c r="C578" s="260" t="s">
        <v>2</v>
      </c>
      <c r="D578" s="161"/>
      <c r="E578" s="161" t="s">
        <v>885</v>
      </c>
      <c r="F578" s="161" t="s">
        <v>814</v>
      </c>
      <c r="G578" s="161" t="s">
        <v>550</v>
      </c>
      <c r="H578" s="161" t="s">
        <v>845</v>
      </c>
      <c r="I578" s="161" t="s">
        <v>888</v>
      </c>
      <c r="J578" s="161"/>
      <c r="K578" s="161"/>
      <c r="L578" s="161"/>
      <c r="M578" s="161"/>
      <c r="N578" s="161"/>
      <c r="O578" s="161"/>
      <c r="P578" s="161"/>
      <c r="Q578" s="161"/>
      <c r="R578" s="161"/>
      <c r="S578" s="65"/>
      <c r="T578" s="65"/>
      <c r="V578" s="65">
        <f t="shared" si="28"/>
        <v>0</v>
      </c>
    </row>
    <row r="579" spans="1:22" ht="15" customHeight="1" x14ac:dyDescent="0.25">
      <c r="A579" s="260" t="s">
        <v>2178</v>
      </c>
      <c r="B579" s="160" t="s">
        <v>889</v>
      </c>
      <c r="C579" s="260" t="s">
        <v>2</v>
      </c>
      <c r="D579" s="161"/>
      <c r="E579" s="161" t="s">
        <v>885</v>
      </c>
      <c r="F579" s="161" t="s">
        <v>814</v>
      </c>
      <c r="G579" s="161" t="s">
        <v>550</v>
      </c>
      <c r="H579" s="161" t="s">
        <v>845</v>
      </c>
      <c r="I579" s="161" t="s">
        <v>888</v>
      </c>
      <c r="J579" s="161"/>
      <c r="K579" s="161"/>
      <c r="L579" s="161"/>
      <c r="M579" s="161"/>
      <c r="N579" s="161"/>
      <c r="O579" s="161"/>
      <c r="P579" s="161"/>
      <c r="Q579" s="161"/>
      <c r="R579" s="161"/>
      <c r="S579" s="65"/>
      <c r="T579" s="65"/>
      <c r="V579" s="65">
        <f t="shared" si="28"/>
        <v>0</v>
      </c>
    </row>
    <row r="580" spans="1:22" ht="15" customHeight="1" x14ac:dyDescent="0.25">
      <c r="A580" s="260" t="s">
        <v>2179</v>
      </c>
      <c r="B580" s="160" t="s">
        <v>891</v>
      </c>
      <c r="C580" s="260" t="s">
        <v>2</v>
      </c>
      <c r="D580" s="161"/>
      <c r="E580" s="161" t="s">
        <v>874</v>
      </c>
      <c r="F580" s="161" t="s">
        <v>816</v>
      </c>
      <c r="G580" s="161" t="s">
        <v>550</v>
      </c>
      <c r="H580" s="161" t="s">
        <v>845</v>
      </c>
      <c r="I580" s="161" t="s">
        <v>888</v>
      </c>
      <c r="J580" s="161"/>
      <c r="K580" s="161"/>
      <c r="L580" s="161"/>
      <c r="M580" s="161"/>
      <c r="N580" s="161"/>
      <c r="O580" s="161"/>
      <c r="P580" s="161"/>
      <c r="Q580" s="161"/>
      <c r="R580" s="161"/>
      <c r="S580" s="65"/>
      <c r="T580" s="65"/>
      <c r="V580" s="65">
        <f t="shared" si="28"/>
        <v>0</v>
      </c>
    </row>
    <row r="581" spans="1:22" ht="15" customHeight="1" x14ac:dyDescent="0.25">
      <c r="A581" s="260" t="s">
        <v>2180</v>
      </c>
      <c r="B581" s="160" t="s">
        <v>892</v>
      </c>
      <c r="C581" s="260" t="s">
        <v>2</v>
      </c>
      <c r="D581" s="161"/>
      <c r="E581" s="162" t="s">
        <v>2</v>
      </c>
      <c r="F581" s="162" t="s">
        <v>2</v>
      </c>
      <c r="G581" s="162" t="s">
        <v>2</v>
      </c>
      <c r="H581" s="162" t="s">
        <v>2</v>
      </c>
      <c r="I581" s="162"/>
      <c r="J581" s="162"/>
      <c r="K581" s="162"/>
      <c r="L581" s="162"/>
      <c r="M581" s="162"/>
      <c r="N581" s="162"/>
      <c r="O581" s="162"/>
      <c r="P581" s="162"/>
      <c r="Q581" s="162"/>
      <c r="R581" s="162"/>
      <c r="S581" s="65"/>
      <c r="T581" s="65"/>
      <c r="V581" s="65">
        <f t="shared" si="28"/>
        <v>0</v>
      </c>
    </row>
    <row r="582" spans="1:22" ht="15" customHeight="1" x14ac:dyDescent="0.25">
      <c r="A582" s="260" t="s">
        <v>2181</v>
      </c>
      <c r="B582" s="160" t="s">
        <v>881</v>
      </c>
      <c r="C582" s="260" t="s">
        <v>2</v>
      </c>
      <c r="D582" s="161"/>
      <c r="E582" s="161" t="s">
        <v>2</v>
      </c>
      <c r="F582" s="161" t="s">
        <v>2</v>
      </c>
      <c r="G582" s="161" t="s">
        <v>2</v>
      </c>
      <c r="H582" s="161" t="s">
        <v>2</v>
      </c>
      <c r="I582" s="162" t="s">
        <v>2</v>
      </c>
      <c r="J582" s="161"/>
      <c r="K582" s="162"/>
      <c r="L582" s="161"/>
      <c r="M582" s="162"/>
      <c r="N582" s="161"/>
      <c r="O582" s="162"/>
      <c r="P582" s="161"/>
      <c r="Q582" s="162"/>
      <c r="R582" s="161"/>
      <c r="S582" s="65"/>
      <c r="T582" s="65"/>
      <c r="V582" s="65">
        <f t="shared" si="28"/>
        <v>0</v>
      </c>
    </row>
    <row r="583" spans="1:22" ht="15" customHeight="1" x14ac:dyDescent="0.25">
      <c r="A583" s="260" t="s">
        <v>2182</v>
      </c>
      <c r="B583" s="160" t="s">
        <v>889</v>
      </c>
      <c r="C583" s="260" t="s">
        <v>2</v>
      </c>
      <c r="D583" s="161"/>
      <c r="E583" s="161" t="s">
        <v>885</v>
      </c>
      <c r="F583" s="161" t="s">
        <v>813</v>
      </c>
      <c r="G583" s="161" t="s">
        <v>550</v>
      </c>
      <c r="H583" s="161" t="s">
        <v>845</v>
      </c>
      <c r="I583" s="161" t="s">
        <v>888</v>
      </c>
      <c r="J583" s="161"/>
      <c r="K583" s="161"/>
      <c r="L583" s="161"/>
      <c r="M583" s="161"/>
      <c r="N583" s="161"/>
      <c r="O583" s="161"/>
      <c r="P583" s="161"/>
      <c r="Q583" s="161"/>
      <c r="R583" s="161"/>
      <c r="S583" s="65"/>
      <c r="T583" s="65"/>
      <c r="V583" s="65">
        <f t="shared" si="28"/>
        <v>0</v>
      </c>
    </row>
    <row r="584" spans="1:22" ht="15" customHeight="1" x14ac:dyDescent="0.25">
      <c r="A584" s="260" t="s">
        <v>2183</v>
      </c>
      <c r="B584" s="160" t="s">
        <v>889</v>
      </c>
      <c r="C584" s="260" t="s">
        <v>2</v>
      </c>
      <c r="D584" s="161"/>
      <c r="E584" s="161" t="s">
        <v>874</v>
      </c>
      <c r="F584" s="161" t="s">
        <v>813</v>
      </c>
      <c r="G584" s="161" t="s">
        <v>550</v>
      </c>
      <c r="H584" s="161" t="s">
        <v>845</v>
      </c>
      <c r="I584" s="161" t="s">
        <v>888</v>
      </c>
      <c r="J584" s="161"/>
      <c r="K584" s="161"/>
      <c r="L584" s="161"/>
      <c r="M584" s="161"/>
      <c r="N584" s="161"/>
      <c r="O584" s="161"/>
      <c r="P584" s="161"/>
      <c r="Q584" s="161"/>
      <c r="R584" s="161"/>
      <c r="S584" s="65"/>
      <c r="T584" s="65"/>
      <c r="V584" s="65">
        <f t="shared" si="28"/>
        <v>0</v>
      </c>
    </row>
    <row r="585" spans="1:22" ht="15" customHeight="1" x14ac:dyDescent="0.25">
      <c r="A585" s="260" t="s">
        <v>2184</v>
      </c>
      <c r="B585" s="160" t="s">
        <v>890</v>
      </c>
      <c r="C585" s="260" t="s">
        <v>2</v>
      </c>
      <c r="D585" s="161"/>
      <c r="E585" s="161" t="s">
        <v>885</v>
      </c>
      <c r="F585" s="161" t="s">
        <v>814</v>
      </c>
      <c r="G585" s="161" t="s">
        <v>550</v>
      </c>
      <c r="H585" s="161" t="s">
        <v>845</v>
      </c>
      <c r="I585" s="161" t="s">
        <v>888</v>
      </c>
      <c r="J585" s="161"/>
      <c r="K585" s="161"/>
      <c r="L585" s="161"/>
      <c r="M585" s="161"/>
      <c r="N585" s="161"/>
      <c r="O585" s="161"/>
      <c r="P585" s="161"/>
      <c r="Q585" s="161"/>
      <c r="R585" s="161"/>
      <c r="S585" s="65"/>
      <c r="T585" s="65"/>
      <c r="V585" s="65">
        <f t="shared" si="28"/>
        <v>0</v>
      </c>
    </row>
    <row r="586" spans="1:22" ht="15" customHeight="1" x14ac:dyDescent="0.25">
      <c r="A586" s="260" t="s">
        <v>2185</v>
      </c>
      <c r="B586" s="160" t="s">
        <v>881</v>
      </c>
      <c r="C586" s="260" t="s">
        <v>2</v>
      </c>
      <c r="D586" s="161"/>
      <c r="E586" s="161" t="s">
        <v>2</v>
      </c>
      <c r="F586" s="161" t="s">
        <v>2</v>
      </c>
      <c r="G586" s="161" t="s">
        <v>2</v>
      </c>
      <c r="H586" s="161" t="s">
        <v>2</v>
      </c>
      <c r="I586" s="162" t="s">
        <v>2</v>
      </c>
      <c r="J586" s="161"/>
      <c r="K586" s="162"/>
      <c r="L586" s="161"/>
      <c r="M586" s="162"/>
      <c r="N586" s="161"/>
      <c r="O586" s="162"/>
      <c r="P586" s="161"/>
      <c r="Q586" s="162"/>
      <c r="R586" s="161"/>
      <c r="S586" s="65"/>
      <c r="T586" s="65"/>
      <c r="V586" s="65">
        <f t="shared" si="28"/>
        <v>0</v>
      </c>
    </row>
    <row r="587" spans="1:22" ht="15" customHeight="1" x14ac:dyDescent="0.25">
      <c r="A587" s="260" t="s">
        <v>2186</v>
      </c>
      <c r="B587" s="160" t="s">
        <v>889</v>
      </c>
      <c r="C587" s="260" t="s">
        <v>2</v>
      </c>
      <c r="D587" s="161"/>
      <c r="E587" s="161" t="s">
        <v>885</v>
      </c>
      <c r="F587" s="161" t="s">
        <v>831</v>
      </c>
      <c r="G587" s="161" t="s">
        <v>550</v>
      </c>
      <c r="H587" s="161" t="s">
        <v>845</v>
      </c>
      <c r="I587" s="161" t="s">
        <v>888</v>
      </c>
      <c r="J587" s="161"/>
      <c r="K587" s="161"/>
      <c r="L587" s="161"/>
      <c r="M587" s="161"/>
      <c r="N587" s="161"/>
      <c r="O587" s="161"/>
      <c r="P587" s="161"/>
      <c r="Q587" s="161"/>
      <c r="R587" s="161"/>
      <c r="S587" s="65"/>
      <c r="T587" s="65"/>
      <c r="V587" s="65">
        <f t="shared" si="28"/>
        <v>0</v>
      </c>
    </row>
    <row r="588" spans="1:22" ht="15" customHeight="1" x14ac:dyDescent="0.25">
      <c r="A588" s="163" t="s">
        <v>2414</v>
      </c>
      <c r="B588" s="163" t="s">
        <v>974</v>
      </c>
      <c r="C588" s="164"/>
      <c r="D588" s="164"/>
      <c r="E588" s="164"/>
      <c r="F588" s="164"/>
      <c r="G588" s="164"/>
      <c r="H588" s="164"/>
      <c r="I588" s="164"/>
      <c r="J588" s="164"/>
      <c r="K588" s="164"/>
      <c r="L588" s="164"/>
      <c r="M588" s="164"/>
      <c r="N588" s="164"/>
      <c r="O588" s="164"/>
      <c r="P588" s="164"/>
      <c r="Q588" s="164"/>
      <c r="R588" s="164"/>
      <c r="S588" s="120"/>
      <c r="T588" s="120"/>
      <c r="V588" s="120"/>
    </row>
    <row r="589" spans="1:22" ht="15" customHeight="1" x14ac:dyDescent="0.25">
      <c r="A589" s="260" t="s">
        <v>2187</v>
      </c>
      <c r="B589" s="160" t="s">
        <v>889</v>
      </c>
      <c r="C589" s="260" t="s">
        <v>2</v>
      </c>
      <c r="D589" s="161"/>
      <c r="E589" s="161" t="s">
        <v>874</v>
      </c>
      <c r="F589" s="161" t="s">
        <v>828</v>
      </c>
      <c r="G589" s="161" t="s">
        <v>550</v>
      </c>
      <c r="H589" s="161" t="s">
        <v>812</v>
      </c>
      <c r="I589" s="161" t="s">
        <v>888</v>
      </c>
      <c r="J589" s="161"/>
      <c r="K589" s="161"/>
      <c r="L589" s="161"/>
      <c r="M589" s="161"/>
      <c r="N589" s="161"/>
      <c r="O589" s="161"/>
      <c r="P589" s="161"/>
      <c r="Q589" s="161"/>
      <c r="R589" s="161"/>
      <c r="S589" s="65"/>
      <c r="T589" s="65"/>
      <c r="V589" s="65">
        <f t="shared" ref="V589:V607" si="29">S589+T589</f>
        <v>0</v>
      </c>
    </row>
    <row r="590" spans="1:22" ht="15" customHeight="1" x14ac:dyDescent="0.25">
      <c r="A590" s="260" t="s">
        <v>2188</v>
      </c>
      <c r="B590" s="160" t="s">
        <v>889</v>
      </c>
      <c r="C590" s="260" t="s">
        <v>2</v>
      </c>
      <c r="D590" s="161"/>
      <c r="E590" s="161" t="s">
        <v>885</v>
      </c>
      <c r="F590" s="161" t="s">
        <v>807</v>
      </c>
      <c r="G590" s="161" t="s">
        <v>550</v>
      </c>
      <c r="H590" s="161" t="s">
        <v>812</v>
      </c>
      <c r="I590" s="161" t="s">
        <v>888</v>
      </c>
      <c r="J590" s="161"/>
      <c r="K590" s="161"/>
      <c r="L590" s="161"/>
      <c r="M590" s="161"/>
      <c r="N590" s="161"/>
      <c r="O590" s="161"/>
      <c r="P590" s="161"/>
      <c r="Q590" s="161"/>
      <c r="R590" s="161"/>
      <c r="S590" s="65"/>
      <c r="T590" s="65"/>
      <c r="V590" s="65">
        <f t="shared" si="29"/>
        <v>0</v>
      </c>
    </row>
    <row r="591" spans="1:22" ht="15" customHeight="1" x14ac:dyDescent="0.25">
      <c r="A591" s="260" t="s">
        <v>2189</v>
      </c>
      <c r="B591" s="160" t="s">
        <v>889</v>
      </c>
      <c r="C591" s="260" t="s">
        <v>2</v>
      </c>
      <c r="D591" s="161"/>
      <c r="E591" s="161" t="s">
        <v>885</v>
      </c>
      <c r="F591" s="161" t="s">
        <v>807</v>
      </c>
      <c r="G591" s="161" t="s">
        <v>550</v>
      </c>
      <c r="H591" s="161" t="s">
        <v>812</v>
      </c>
      <c r="I591" s="161" t="s">
        <v>888</v>
      </c>
      <c r="J591" s="161"/>
      <c r="K591" s="161"/>
      <c r="L591" s="161"/>
      <c r="M591" s="161"/>
      <c r="N591" s="161"/>
      <c r="O591" s="161"/>
      <c r="P591" s="161"/>
      <c r="Q591" s="161"/>
      <c r="R591" s="161"/>
      <c r="S591" s="65"/>
      <c r="T591" s="65"/>
      <c r="V591" s="65">
        <f t="shared" si="29"/>
        <v>0</v>
      </c>
    </row>
    <row r="592" spans="1:22" ht="15" customHeight="1" x14ac:dyDescent="0.25">
      <c r="A592" s="260" t="s">
        <v>2190</v>
      </c>
      <c r="B592" s="160" t="s">
        <v>890</v>
      </c>
      <c r="C592" s="260" t="s">
        <v>2</v>
      </c>
      <c r="D592" s="161"/>
      <c r="E592" s="161" t="s">
        <v>885</v>
      </c>
      <c r="F592" s="161" t="s">
        <v>814</v>
      </c>
      <c r="G592" s="161" t="s">
        <v>550</v>
      </c>
      <c r="H592" s="161" t="s">
        <v>812</v>
      </c>
      <c r="I592" s="161" t="s">
        <v>888</v>
      </c>
      <c r="J592" s="161"/>
      <c r="K592" s="161"/>
      <c r="L592" s="161"/>
      <c r="M592" s="161"/>
      <c r="N592" s="161"/>
      <c r="O592" s="161"/>
      <c r="P592" s="161"/>
      <c r="Q592" s="161"/>
      <c r="R592" s="161"/>
      <c r="S592" s="65"/>
      <c r="T592" s="65"/>
      <c r="V592" s="65">
        <f t="shared" si="29"/>
        <v>0</v>
      </c>
    </row>
    <row r="593" spans="1:22" ht="15" customHeight="1" x14ac:dyDescent="0.25">
      <c r="A593" s="260" t="s">
        <v>2191</v>
      </c>
      <c r="B593" s="160" t="s">
        <v>881</v>
      </c>
      <c r="C593" s="260" t="s">
        <v>2</v>
      </c>
      <c r="D593" s="161"/>
      <c r="E593" s="161" t="s">
        <v>2</v>
      </c>
      <c r="F593" s="161" t="s">
        <v>2</v>
      </c>
      <c r="G593" s="161" t="s">
        <v>2</v>
      </c>
      <c r="H593" s="161" t="s">
        <v>2</v>
      </c>
      <c r="I593" s="162" t="s">
        <v>2</v>
      </c>
      <c r="J593" s="161"/>
      <c r="K593" s="162"/>
      <c r="L593" s="161"/>
      <c r="M593" s="162"/>
      <c r="N593" s="161"/>
      <c r="O593" s="162"/>
      <c r="P593" s="161"/>
      <c r="Q593" s="162"/>
      <c r="R593" s="161"/>
      <c r="S593" s="65"/>
      <c r="T593" s="65"/>
      <c r="V593" s="65">
        <f t="shared" si="29"/>
        <v>0</v>
      </c>
    </row>
    <row r="594" spans="1:22" ht="15" customHeight="1" x14ac:dyDescent="0.25">
      <c r="A594" s="260" t="s">
        <v>2192</v>
      </c>
      <c r="B594" s="160" t="s">
        <v>889</v>
      </c>
      <c r="C594" s="260" t="s">
        <v>2</v>
      </c>
      <c r="D594" s="161"/>
      <c r="E594" s="161" t="s">
        <v>885</v>
      </c>
      <c r="F594" s="161" t="s">
        <v>807</v>
      </c>
      <c r="G594" s="161" t="s">
        <v>550</v>
      </c>
      <c r="H594" s="161" t="s">
        <v>812</v>
      </c>
      <c r="I594" s="161" t="s">
        <v>888</v>
      </c>
      <c r="J594" s="161"/>
      <c r="K594" s="161"/>
      <c r="L594" s="161"/>
      <c r="M594" s="161"/>
      <c r="N594" s="161"/>
      <c r="O594" s="161"/>
      <c r="P594" s="161"/>
      <c r="Q594" s="161"/>
      <c r="R594" s="161"/>
      <c r="S594" s="65"/>
      <c r="T594" s="65"/>
      <c r="V594" s="65">
        <f t="shared" si="29"/>
        <v>0</v>
      </c>
    </row>
    <row r="595" spans="1:22" ht="15" customHeight="1" x14ac:dyDescent="0.25">
      <c r="A595" s="260" t="s">
        <v>2193</v>
      </c>
      <c r="B595" s="160" t="s">
        <v>891</v>
      </c>
      <c r="C595" s="260" t="s">
        <v>2</v>
      </c>
      <c r="D595" s="161"/>
      <c r="E595" s="161" t="s">
        <v>874</v>
      </c>
      <c r="F595" s="161" t="s">
        <v>831</v>
      </c>
      <c r="G595" s="161" t="s">
        <v>550</v>
      </c>
      <c r="H595" s="161" t="s">
        <v>812</v>
      </c>
      <c r="I595" s="161" t="s">
        <v>888</v>
      </c>
      <c r="J595" s="161"/>
      <c r="K595" s="161"/>
      <c r="L595" s="161"/>
      <c r="M595" s="161"/>
      <c r="N595" s="161"/>
      <c r="O595" s="161"/>
      <c r="P595" s="161"/>
      <c r="Q595" s="161"/>
      <c r="R595" s="161"/>
      <c r="S595" s="65"/>
      <c r="T595" s="65"/>
      <c r="V595" s="65">
        <f t="shared" si="29"/>
        <v>0</v>
      </c>
    </row>
    <row r="596" spans="1:22" ht="15" customHeight="1" x14ac:dyDescent="0.25">
      <c r="A596" s="260" t="s">
        <v>2194</v>
      </c>
      <c r="B596" s="160" t="s">
        <v>892</v>
      </c>
      <c r="C596" s="260" t="s">
        <v>2</v>
      </c>
      <c r="D596" s="161"/>
      <c r="E596" s="162" t="s">
        <v>2</v>
      </c>
      <c r="F596" s="162" t="s">
        <v>2</v>
      </c>
      <c r="G596" s="162" t="s">
        <v>2</v>
      </c>
      <c r="H596" s="162"/>
      <c r="I596" s="162"/>
      <c r="J596" s="162"/>
      <c r="K596" s="162"/>
      <c r="L596" s="162"/>
      <c r="M596" s="162"/>
      <c r="N596" s="162"/>
      <c r="O596" s="162"/>
      <c r="P596" s="162"/>
      <c r="Q596" s="162"/>
      <c r="R596" s="162"/>
      <c r="S596" s="65"/>
      <c r="T596" s="65"/>
      <c r="V596" s="65">
        <f t="shared" si="29"/>
        <v>0</v>
      </c>
    </row>
    <row r="597" spans="1:22" ht="15" customHeight="1" x14ac:dyDescent="0.25">
      <c r="A597" s="260" t="s">
        <v>2195</v>
      </c>
      <c r="B597" s="160" t="s">
        <v>891</v>
      </c>
      <c r="C597" s="260" t="s">
        <v>2</v>
      </c>
      <c r="D597" s="161"/>
      <c r="E597" s="161" t="s">
        <v>874</v>
      </c>
      <c r="F597" s="161" t="s">
        <v>816</v>
      </c>
      <c r="G597" s="161" t="s">
        <v>550</v>
      </c>
      <c r="H597" s="161" t="s">
        <v>812</v>
      </c>
      <c r="I597" s="161" t="s">
        <v>877</v>
      </c>
      <c r="J597" s="161"/>
      <c r="K597" s="161"/>
      <c r="L597" s="161"/>
      <c r="M597" s="161"/>
      <c r="N597" s="161"/>
      <c r="O597" s="161"/>
      <c r="P597" s="161"/>
      <c r="Q597" s="161"/>
      <c r="R597" s="161"/>
      <c r="S597" s="65"/>
      <c r="T597" s="65"/>
      <c r="V597" s="65">
        <f t="shared" si="29"/>
        <v>0</v>
      </c>
    </row>
    <row r="598" spans="1:22" ht="15" customHeight="1" x14ac:dyDescent="0.25">
      <c r="A598" s="260" t="s">
        <v>2196</v>
      </c>
      <c r="B598" s="160" t="s">
        <v>892</v>
      </c>
      <c r="C598" s="260" t="s">
        <v>2</v>
      </c>
      <c r="D598" s="161"/>
      <c r="E598" s="162" t="s">
        <v>2</v>
      </c>
      <c r="F598" s="162" t="s">
        <v>2</v>
      </c>
      <c r="G598" s="162" t="s">
        <v>2</v>
      </c>
      <c r="H598" s="162"/>
      <c r="I598" s="162"/>
      <c r="J598" s="162"/>
      <c r="K598" s="162"/>
      <c r="L598" s="162"/>
      <c r="M598" s="162"/>
      <c r="N598" s="162"/>
      <c r="O598" s="162"/>
      <c r="P598" s="162"/>
      <c r="Q598" s="162"/>
      <c r="R598" s="162"/>
      <c r="S598" s="65"/>
      <c r="T598" s="65"/>
      <c r="V598" s="65">
        <f t="shared" si="29"/>
        <v>0</v>
      </c>
    </row>
    <row r="599" spans="1:22" ht="15" customHeight="1" x14ac:dyDescent="0.25">
      <c r="A599" s="260" t="s">
        <v>2197</v>
      </c>
      <c r="B599" s="160" t="s">
        <v>891</v>
      </c>
      <c r="C599" s="260" t="s">
        <v>2</v>
      </c>
      <c r="D599" s="161"/>
      <c r="E599" s="161" t="s">
        <v>874</v>
      </c>
      <c r="F599" s="161" t="s">
        <v>812</v>
      </c>
      <c r="G599" s="161" t="s">
        <v>550</v>
      </c>
      <c r="H599" s="161" t="s">
        <v>812</v>
      </c>
      <c r="I599" s="161" t="s">
        <v>888</v>
      </c>
      <c r="J599" s="161"/>
      <c r="K599" s="161"/>
      <c r="L599" s="161"/>
      <c r="M599" s="161"/>
      <c r="N599" s="161"/>
      <c r="O599" s="161"/>
      <c r="P599" s="161"/>
      <c r="Q599" s="161"/>
      <c r="R599" s="161"/>
      <c r="S599" s="65"/>
      <c r="T599" s="65"/>
      <c r="V599" s="65">
        <f t="shared" si="29"/>
        <v>0</v>
      </c>
    </row>
    <row r="600" spans="1:22" ht="15" customHeight="1" x14ac:dyDescent="0.25">
      <c r="A600" s="260" t="s">
        <v>2198</v>
      </c>
      <c r="B600" s="160" t="s">
        <v>891</v>
      </c>
      <c r="C600" s="260" t="s">
        <v>2</v>
      </c>
      <c r="D600" s="161"/>
      <c r="E600" s="161" t="s">
        <v>874</v>
      </c>
      <c r="F600" s="161" t="s">
        <v>814</v>
      </c>
      <c r="G600" s="161" t="s">
        <v>550</v>
      </c>
      <c r="H600" s="161" t="s">
        <v>812</v>
      </c>
      <c r="I600" s="161" t="s">
        <v>888</v>
      </c>
      <c r="J600" s="161"/>
      <c r="K600" s="161"/>
      <c r="L600" s="161"/>
      <c r="M600" s="161"/>
      <c r="N600" s="161"/>
      <c r="O600" s="161"/>
      <c r="P600" s="161"/>
      <c r="Q600" s="161"/>
      <c r="R600" s="161"/>
      <c r="S600" s="65"/>
      <c r="T600" s="65"/>
      <c r="V600" s="65">
        <f t="shared" si="29"/>
        <v>0</v>
      </c>
    </row>
    <row r="601" spans="1:22" ht="15" customHeight="1" x14ac:dyDescent="0.25">
      <c r="A601" s="260" t="s">
        <v>2199</v>
      </c>
      <c r="B601" s="160" t="s">
        <v>892</v>
      </c>
      <c r="C601" s="260" t="s">
        <v>2</v>
      </c>
      <c r="D601" s="161"/>
      <c r="E601" s="162" t="s">
        <v>2</v>
      </c>
      <c r="F601" s="162" t="s">
        <v>2</v>
      </c>
      <c r="G601" s="162" t="s">
        <v>2</v>
      </c>
      <c r="H601" s="162"/>
      <c r="I601" s="162"/>
      <c r="J601" s="162"/>
      <c r="K601" s="162"/>
      <c r="L601" s="162"/>
      <c r="M601" s="162"/>
      <c r="N601" s="162"/>
      <c r="O601" s="162"/>
      <c r="P601" s="162"/>
      <c r="Q601" s="162"/>
      <c r="R601" s="162"/>
      <c r="S601" s="65"/>
      <c r="T601" s="65"/>
      <c r="V601" s="65">
        <f t="shared" si="29"/>
        <v>0</v>
      </c>
    </row>
    <row r="602" spans="1:22" ht="15" customHeight="1" x14ac:dyDescent="0.25">
      <c r="A602" s="260" t="s">
        <v>2200</v>
      </c>
      <c r="B602" s="160" t="s">
        <v>889</v>
      </c>
      <c r="C602" s="260" t="s">
        <v>2</v>
      </c>
      <c r="D602" s="161"/>
      <c r="E602" s="161" t="s">
        <v>885</v>
      </c>
      <c r="F602" s="161" t="s">
        <v>814</v>
      </c>
      <c r="G602" s="161" t="s">
        <v>550</v>
      </c>
      <c r="H602" s="161" t="s">
        <v>812</v>
      </c>
      <c r="I602" s="161" t="s">
        <v>888</v>
      </c>
      <c r="J602" s="161"/>
      <c r="K602" s="161"/>
      <c r="L602" s="161"/>
      <c r="M602" s="161"/>
      <c r="N602" s="161"/>
      <c r="O602" s="161"/>
      <c r="P602" s="161"/>
      <c r="Q602" s="161"/>
      <c r="R602" s="161"/>
      <c r="S602" s="65"/>
      <c r="T602" s="65"/>
      <c r="V602" s="65">
        <f t="shared" si="29"/>
        <v>0</v>
      </c>
    </row>
    <row r="603" spans="1:22" ht="15" customHeight="1" x14ac:dyDescent="0.25">
      <c r="A603" s="260" t="s">
        <v>2201</v>
      </c>
      <c r="B603" s="160" t="s">
        <v>890</v>
      </c>
      <c r="C603" s="260" t="s">
        <v>2</v>
      </c>
      <c r="D603" s="161"/>
      <c r="E603" s="161" t="s">
        <v>885</v>
      </c>
      <c r="F603" s="161" t="s">
        <v>814</v>
      </c>
      <c r="G603" s="161" t="s">
        <v>550</v>
      </c>
      <c r="H603" s="161" t="s">
        <v>812</v>
      </c>
      <c r="I603" s="161" t="s">
        <v>888</v>
      </c>
      <c r="J603" s="161"/>
      <c r="K603" s="161"/>
      <c r="L603" s="161"/>
      <c r="M603" s="161"/>
      <c r="N603" s="161"/>
      <c r="O603" s="161"/>
      <c r="P603" s="161"/>
      <c r="Q603" s="161"/>
      <c r="R603" s="161"/>
      <c r="S603" s="65"/>
      <c r="T603" s="65"/>
      <c r="V603" s="65">
        <f t="shared" si="29"/>
        <v>0</v>
      </c>
    </row>
    <row r="604" spans="1:22" ht="15" customHeight="1" x14ac:dyDescent="0.25">
      <c r="A604" s="260" t="s">
        <v>2202</v>
      </c>
      <c r="B604" s="160" t="s">
        <v>881</v>
      </c>
      <c r="C604" s="260" t="s">
        <v>2</v>
      </c>
      <c r="D604" s="161"/>
      <c r="E604" s="161" t="s">
        <v>2</v>
      </c>
      <c r="F604" s="161" t="s">
        <v>2</v>
      </c>
      <c r="G604" s="161" t="s">
        <v>2</v>
      </c>
      <c r="H604" s="161" t="s">
        <v>2</v>
      </c>
      <c r="I604" s="162" t="s">
        <v>2</v>
      </c>
      <c r="J604" s="161"/>
      <c r="K604" s="162"/>
      <c r="L604" s="161"/>
      <c r="M604" s="162"/>
      <c r="N604" s="161"/>
      <c r="O604" s="162"/>
      <c r="P604" s="161"/>
      <c r="Q604" s="162"/>
      <c r="R604" s="161"/>
      <c r="S604" s="65"/>
      <c r="T604" s="65"/>
      <c r="V604" s="65">
        <f t="shared" si="29"/>
        <v>0</v>
      </c>
    </row>
    <row r="605" spans="1:22" ht="15" customHeight="1" x14ac:dyDescent="0.25">
      <c r="A605" s="260" t="s">
        <v>2203</v>
      </c>
      <c r="B605" s="160" t="s">
        <v>889</v>
      </c>
      <c r="C605" s="260" t="s">
        <v>2</v>
      </c>
      <c r="D605" s="161"/>
      <c r="E605" s="161" t="s">
        <v>885</v>
      </c>
      <c r="F605" s="161" t="s">
        <v>814</v>
      </c>
      <c r="G605" s="161" t="s">
        <v>550</v>
      </c>
      <c r="H605" s="161" t="s">
        <v>812</v>
      </c>
      <c r="I605" s="161" t="s">
        <v>888</v>
      </c>
      <c r="J605" s="161"/>
      <c r="K605" s="161"/>
      <c r="L605" s="161"/>
      <c r="M605" s="161"/>
      <c r="N605" s="161"/>
      <c r="O605" s="161"/>
      <c r="P605" s="161"/>
      <c r="Q605" s="161"/>
      <c r="R605" s="161"/>
      <c r="S605" s="65"/>
      <c r="T605" s="65"/>
      <c r="V605" s="65">
        <f t="shared" si="29"/>
        <v>0</v>
      </c>
    </row>
    <row r="606" spans="1:22" ht="15" customHeight="1" x14ac:dyDescent="0.25">
      <c r="A606" s="260" t="s">
        <v>2204</v>
      </c>
      <c r="B606" s="160" t="s">
        <v>890</v>
      </c>
      <c r="C606" s="260" t="s">
        <v>2</v>
      </c>
      <c r="D606" s="161"/>
      <c r="E606" s="161" t="s">
        <v>885</v>
      </c>
      <c r="F606" s="161" t="s">
        <v>814</v>
      </c>
      <c r="G606" s="161" t="s">
        <v>550</v>
      </c>
      <c r="H606" s="161" t="s">
        <v>812</v>
      </c>
      <c r="I606" s="161" t="s">
        <v>888</v>
      </c>
      <c r="J606" s="161"/>
      <c r="K606" s="161"/>
      <c r="L606" s="161"/>
      <c r="M606" s="161"/>
      <c r="N606" s="161"/>
      <c r="O606" s="161"/>
      <c r="P606" s="161"/>
      <c r="Q606" s="161"/>
      <c r="R606" s="161"/>
      <c r="S606" s="65"/>
      <c r="T606" s="65"/>
      <c r="V606" s="65">
        <f t="shared" si="29"/>
        <v>0</v>
      </c>
    </row>
    <row r="607" spans="1:22" ht="15" customHeight="1" x14ac:dyDescent="0.25">
      <c r="A607" s="260" t="s">
        <v>2205</v>
      </c>
      <c r="B607" s="160" t="s">
        <v>881</v>
      </c>
      <c r="C607" s="260" t="s">
        <v>2</v>
      </c>
      <c r="D607" s="161"/>
      <c r="E607" s="161" t="s">
        <v>2</v>
      </c>
      <c r="F607" s="161" t="s">
        <v>2</v>
      </c>
      <c r="G607" s="161" t="s">
        <v>2</v>
      </c>
      <c r="H607" s="161" t="s">
        <v>2</v>
      </c>
      <c r="I607" s="162" t="s">
        <v>2</v>
      </c>
      <c r="J607" s="161"/>
      <c r="K607" s="162"/>
      <c r="L607" s="161"/>
      <c r="M607" s="162"/>
      <c r="N607" s="161"/>
      <c r="O607" s="162"/>
      <c r="P607" s="161"/>
      <c r="Q607" s="162"/>
      <c r="R607" s="161"/>
      <c r="S607" s="65"/>
      <c r="T607" s="65"/>
      <c r="V607" s="65">
        <f t="shared" si="29"/>
        <v>0</v>
      </c>
    </row>
    <row r="608" spans="1:22" ht="15" customHeight="1" x14ac:dyDescent="0.25">
      <c r="A608" s="163" t="s">
        <v>2414</v>
      </c>
      <c r="B608" s="163" t="s">
        <v>975</v>
      </c>
      <c r="C608" s="164"/>
      <c r="D608" s="164"/>
      <c r="E608" s="164"/>
      <c r="F608" s="164"/>
      <c r="G608" s="164"/>
      <c r="H608" s="164"/>
      <c r="I608" s="164"/>
      <c r="J608" s="164"/>
      <c r="K608" s="164"/>
      <c r="L608" s="164"/>
      <c r="M608" s="164"/>
      <c r="N608" s="164"/>
      <c r="O608" s="164"/>
      <c r="P608" s="164"/>
      <c r="Q608" s="164"/>
      <c r="R608" s="164"/>
      <c r="S608" s="120"/>
      <c r="T608" s="120"/>
      <c r="V608" s="120"/>
    </row>
    <row r="609" spans="1:22" ht="15" customHeight="1" x14ac:dyDescent="0.25">
      <c r="A609" s="260" t="s">
        <v>2206</v>
      </c>
      <c r="B609" s="160" t="s">
        <v>889</v>
      </c>
      <c r="C609" s="260" t="s">
        <v>2</v>
      </c>
      <c r="D609" s="161"/>
      <c r="E609" s="161" t="s">
        <v>874</v>
      </c>
      <c r="F609" s="161" t="s">
        <v>808</v>
      </c>
      <c r="G609" s="161" t="s">
        <v>550</v>
      </c>
      <c r="H609" s="161" t="s">
        <v>812</v>
      </c>
      <c r="I609" s="161" t="s">
        <v>888</v>
      </c>
      <c r="J609" s="161"/>
      <c r="K609" s="161"/>
      <c r="L609" s="161"/>
      <c r="M609" s="161"/>
      <c r="N609" s="161"/>
      <c r="O609" s="161"/>
      <c r="P609" s="161"/>
      <c r="Q609" s="161"/>
      <c r="R609" s="161"/>
      <c r="S609" s="65"/>
      <c r="T609" s="65"/>
      <c r="V609" s="65">
        <f>S609+T609</f>
        <v>0</v>
      </c>
    </row>
    <row r="610" spans="1:22" ht="15" customHeight="1" x14ac:dyDescent="0.25">
      <c r="A610" s="190" t="s">
        <v>2207</v>
      </c>
      <c r="B610" s="190" t="s">
        <v>936</v>
      </c>
      <c r="C610" s="160" t="s">
        <v>918</v>
      </c>
      <c r="D610" s="161"/>
      <c r="E610" s="161" t="s">
        <v>2</v>
      </c>
      <c r="F610" s="161" t="s">
        <v>2</v>
      </c>
      <c r="G610" s="161" t="s">
        <v>550</v>
      </c>
      <c r="H610" s="161" t="s">
        <v>2</v>
      </c>
      <c r="I610" s="162" t="s">
        <v>875</v>
      </c>
      <c r="J610" s="161"/>
      <c r="K610" s="162"/>
      <c r="L610" s="161"/>
      <c r="M610" s="162"/>
      <c r="N610" s="161"/>
      <c r="O610" s="162"/>
      <c r="P610" s="161"/>
      <c r="Q610" s="162"/>
      <c r="R610" s="161"/>
      <c r="S610" s="65"/>
      <c r="T610" s="65"/>
      <c r="V610" s="65">
        <f>S610+T610</f>
        <v>0</v>
      </c>
    </row>
    <row r="611" spans="1:22" ht="15" customHeight="1" x14ac:dyDescent="0.25">
      <c r="A611" s="190" t="s">
        <v>2208</v>
      </c>
      <c r="B611" s="190" t="s">
        <v>936</v>
      </c>
      <c r="C611" s="160" t="s">
        <v>918</v>
      </c>
      <c r="D611" s="161"/>
      <c r="E611" s="161" t="s">
        <v>2</v>
      </c>
      <c r="F611" s="161" t="s">
        <v>2</v>
      </c>
      <c r="G611" s="161" t="s">
        <v>550</v>
      </c>
      <c r="H611" s="161" t="s">
        <v>2</v>
      </c>
      <c r="I611" s="162" t="s">
        <v>875</v>
      </c>
      <c r="J611" s="161"/>
      <c r="K611" s="162"/>
      <c r="L611" s="161"/>
      <c r="M611" s="162"/>
      <c r="N611" s="161"/>
      <c r="O611" s="162"/>
      <c r="P611" s="161"/>
      <c r="Q611" s="162"/>
      <c r="R611" s="161"/>
      <c r="S611" s="65"/>
      <c r="T611" s="65"/>
      <c r="V611" s="65">
        <f>S611+T611</f>
        <v>0</v>
      </c>
    </row>
    <row r="612" spans="1:22" ht="15" customHeight="1" x14ac:dyDescent="0.25">
      <c r="A612" s="190" t="s">
        <v>2209</v>
      </c>
      <c r="B612" s="190" t="s">
        <v>937</v>
      </c>
      <c r="C612" s="191" t="s">
        <v>976</v>
      </c>
      <c r="D612" s="192"/>
      <c r="E612" s="161" t="s">
        <v>2</v>
      </c>
      <c r="F612" s="161" t="s">
        <v>2</v>
      </c>
      <c r="G612" s="161" t="s">
        <v>550</v>
      </c>
      <c r="H612" s="161" t="s">
        <v>2</v>
      </c>
      <c r="I612" s="162" t="s">
        <v>875</v>
      </c>
      <c r="J612" s="161"/>
      <c r="K612" s="162"/>
      <c r="L612" s="161"/>
      <c r="M612" s="162"/>
      <c r="N612" s="161"/>
      <c r="O612" s="162"/>
      <c r="P612" s="161"/>
      <c r="Q612" s="162"/>
      <c r="R612" s="161"/>
      <c r="S612" s="65"/>
      <c r="T612" s="65"/>
      <c r="V612" s="65">
        <f>S612+T612</f>
        <v>0</v>
      </c>
    </row>
    <row r="613" spans="1:22" ht="15" customHeight="1" x14ac:dyDescent="0.25">
      <c r="A613" s="190" t="s">
        <v>2210</v>
      </c>
      <c r="B613" s="190" t="s">
        <v>937</v>
      </c>
      <c r="C613" s="191" t="s">
        <v>976</v>
      </c>
      <c r="D613" s="192"/>
      <c r="E613" s="161" t="s">
        <v>2</v>
      </c>
      <c r="F613" s="161" t="s">
        <v>2</v>
      </c>
      <c r="G613" s="161" t="s">
        <v>550</v>
      </c>
      <c r="H613" s="161" t="s">
        <v>2</v>
      </c>
      <c r="I613" s="162" t="s">
        <v>875</v>
      </c>
      <c r="J613" s="161"/>
      <c r="K613" s="162"/>
      <c r="L613" s="161"/>
      <c r="M613" s="162"/>
      <c r="N613" s="161"/>
      <c r="O613" s="162"/>
      <c r="P613" s="161"/>
      <c r="Q613" s="162"/>
      <c r="R613" s="161"/>
      <c r="S613" s="65"/>
      <c r="T613" s="65"/>
      <c r="V613" s="65">
        <f>S613+T613</f>
        <v>0</v>
      </c>
    </row>
    <row r="614" spans="1:22" ht="15" customHeight="1" x14ac:dyDescent="0.25">
      <c r="A614" s="163" t="s">
        <v>2414</v>
      </c>
      <c r="B614" s="163" t="s">
        <v>977</v>
      </c>
      <c r="C614" s="164"/>
      <c r="D614" s="164"/>
      <c r="E614" s="164"/>
      <c r="F614" s="164"/>
      <c r="G614" s="164"/>
      <c r="H614" s="164"/>
      <c r="I614" s="164"/>
      <c r="J614" s="164"/>
      <c r="K614" s="164"/>
      <c r="L614" s="164"/>
      <c r="M614" s="164"/>
      <c r="N614" s="164"/>
      <c r="O614" s="164"/>
      <c r="P614" s="164"/>
      <c r="Q614" s="164"/>
      <c r="R614" s="164"/>
      <c r="S614" s="120"/>
      <c r="T614" s="120"/>
      <c r="V614" s="120"/>
    </row>
    <row r="615" spans="1:22" ht="15" customHeight="1" x14ac:dyDescent="0.25">
      <c r="A615" s="260" t="s">
        <v>2211</v>
      </c>
      <c r="B615" s="160" t="s">
        <v>876</v>
      </c>
      <c r="C615" s="260" t="s">
        <v>2</v>
      </c>
      <c r="D615" s="161"/>
      <c r="E615" s="161" t="s">
        <v>874</v>
      </c>
      <c r="F615" s="161" t="s">
        <v>806</v>
      </c>
      <c r="G615" s="161" t="s">
        <v>606</v>
      </c>
      <c r="H615" s="161" t="s">
        <v>930</v>
      </c>
      <c r="I615" s="161" t="s">
        <v>877</v>
      </c>
      <c r="J615" s="161"/>
      <c r="K615" s="161"/>
      <c r="L615" s="161"/>
      <c r="M615" s="161"/>
      <c r="N615" s="161"/>
      <c r="O615" s="161"/>
      <c r="P615" s="161"/>
      <c r="Q615" s="161"/>
      <c r="R615" s="161"/>
      <c r="S615" s="65"/>
      <c r="T615" s="65"/>
      <c r="V615" s="65">
        <f>S615+T615</f>
        <v>0</v>
      </c>
    </row>
    <row r="616" spans="1:22" ht="15" customHeight="1" x14ac:dyDescent="0.25">
      <c r="A616" s="260" t="s">
        <v>2212</v>
      </c>
      <c r="B616" s="160" t="s">
        <v>876</v>
      </c>
      <c r="C616" s="260" t="s">
        <v>2</v>
      </c>
      <c r="D616" s="161"/>
      <c r="E616" s="161" t="s">
        <v>874</v>
      </c>
      <c r="F616" s="161" t="s">
        <v>806</v>
      </c>
      <c r="G616" s="161" t="s">
        <v>606</v>
      </c>
      <c r="H616" s="161" t="s">
        <v>930</v>
      </c>
      <c r="I616" s="161" t="s">
        <v>877</v>
      </c>
      <c r="J616" s="161"/>
      <c r="K616" s="161"/>
      <c r="L616" s="161"/>
      <c r="M616" s="161"/>
      <c r="N616" s="161"/>
      <c r="O616" s="161"/>
      <c r="P616" s="161"/>
      <c r="Q616" s="161"/>
      <c r="R616" s="161"/>
      <c r="S616" s="65"/>
      <c r="T616" s="65"/>
      <c r="V616" s="65">
        <f>S616+T616</f>
        <v>0</v>
      </c>
    </row>
    <row r="617" spans="1:22" ht="15" customHeight="1" x14ac:dyDescent="0.25">
      <c r="A617" s="163" t="s">
        <v>2414</v>
      </c>
      <c r="B617" s="163" t="s">
        <v>923</v>
      </c>
      <c r="C617" s="164"/>
      <c r="D617" s="164"/>
      <c r="E617" s="164"/>
      <c r="F617" s="164"/>
      <c r="G617" s="164"/>
      <c r="H617" s="164"/>
      <c r="I617" s="164"/>
      <c r="J617" s="164"/>
      <c r="K617" s="164"/>
      <c r="L617" s="164"/>
      <c r="M617" s="164"/>
      <c r="N617" s="164"/>
      <c r="O617" s="164"/>
      <c r="P617" s="164"/>
      <c r="Q617" s="164"/>
      <c r="R617" s="164"/>
      <c r="S617" s="120"/>
      <c r="T617" s="120"/>
      <c r="V617" s="120"/>
    </row>
    <row r="618" spans="1:22" ht="15" customHeight="1" x14ac:dyDescent="0.25">
      <c r="A618" s="260" t="s">
        <v>2213</v>
      </c>
      <c r="B618" s="190" t="s">
        <v>924</v>
      </c>
      <c r="C618" s="190" t="s">
        <v>2</v>
      </c>
      <c r="D618" s="161"/>
      <c r="E618" s="161" t="s">
        <v>2</v>
      </c>
      <c r="F618" s="162" t="s">
        <v>276</v>
      </c>
      <c r="G618" s="161" t="s">
        <v>2</v>
      </c>
      <c r="H618" s="162" t="s">
        <v>2</v>
      </c>
      <c r="I618" s="161" t="s">
        <v>2</v>
      </c>
      <c r="J618" s="162"/>
      <c r="K618" s="161"/>
      <c r="L618" s="162"/>
      <c r="M618" s="161"/>
      <c r="N618" s="162"/>
      <c r="O618" s="161"/>
      <c r="P618" s="162"/>
      <c r="Q618" s="161"/>
      <c r="R618" s="162"/>
      <c r="S618" s="65"/>
      <c r="T618" s="65"/>
      <c r="V618" s="65">
        <f>S618+T618</f>
        <v>0</v>
      </c>
    </row>
    <row r="619" spans="1:22" ht="15" customHeight="1" x14ac:dyDescent="0.25">
      <c r="A619" s="260" t="s">
        <v>2214</v>
      </c>
      <c r="B619" s="190" t="s">
        <v>925</v>
      </c>
      <c r="C619" s="190" t="s">
        <v>2</v>
      </c>
      <c r="D619" s="161"/>
      <c r="E619" s="161" t="s">
        <v>2</v>
      </c>
      <c r="F619" s="162" t="s">
        <v>276</v>
      </c>
      <c r="G619" s="161" t="s">
        <v>2</v>
      </c>
      <c r="H619" s="162" t="s">
        <v>2</v>
      </c>
      <c r="I619" s="161" t="s">
        <v>2</v>
      </c>
      <c r="J619" s="162"/>
      <c r="K619" s="161"/>
      <c r="L619" s="162"/>
      <c r="M619" s="161"/>
      <c r="N619" s="162"/>
      <c r="O619" s="161"/>
      <c r="P619" s="162"/>
      <c r="Q619" s="161"/>
      <c r="R619" s="162"/>
      <c r="S619" s="65"/>
      <c r="T619" s="65"/>
      <c r="V619" s="65">
        <f>S619+T619</f>
        <v>0</v>
      </c>
    </row>
    <row r="620" spans="1:22" ht="15" customHeight="1" x14ac:dyDescent="0.25">
      <c r="A620" s="163" t="s">
        <v>2414</v>
      </c>
      <c r="B620" s="163" t="s">
        <v>978</v>
      </c>
      <c r="C620" s="164"/>
      <c r="D620" s="164"/>
      <c r="E620" s="164"/>
      <c r="F620" s="164"/>
      <c r="G620" s="164"/>
      <c r="H620" s="164"/>
      <c r="I620" s="164"/>
      <c r="J620" s="164"/>
      <c r="K620" s="164"/>
      <c r="L620" s="164"/>
      <c r="M620" s="164"/>
      <c r="N620" s="164"/>
      <c r="O620" s="164"/>
      <c r="P620" s="164"/>
      <c r="Q620" s="164"/>
      <c r="R620" s="164"/>
      <c r="S620" s="120"/>
      <c r="T620" s="120"/>
      <c r="V620" s="120"/>
    </row>
    <row r="621" spans="1:22" ht="15" customHeight="1" x14ac:dyDescent="0.25">
      <c r="A621" s="260" t="s">
        <v>2215</v>
      </c>
      <c r="B621" s="160" t="s">
        <v>883</v>
      </c>
      <c r="C621" s="260" t="s">
        <v>2</v>
      </c>
      <c r="D621" s="160"/>
      <c r="E621" s="161" t="s">
        <v>885</v>
      </c>
      <c r="F621" s="161" t="s">
        <v>911</v>
      </c>
      <c r="G621" s="161" t="s">
        <v>550</v>
      </c>
      <c r="H621" s="161" t="s">
        <v>812</v>
      </c>
      <c r="I621" s="161" t="s">
        <v>877</v>
      </c>
      <c r="J621" s="161"/>
      <c r="K621" s="161"/>
      <c r="L621" s="161"/>
      <c r="M621" s="161"/>
      <c r="N621" s="161"/>
      <c r="O621" s="161"/>
      <c r="P621" s="161"/>
      <c r="Q621" s="161"/>
      <c r="R621" s="161"/>
      <c r="S621" s="65"/>
      <c r="T621" s="65"/>
      <c r="V621" s="65">
        <f t="shared" ref="V621:V649" si="30">S621+T621</f>
        <v>0</v>
      </c>
    </row>
    <row r="622" spans="1:22" ht="15" customHeight="1" x14ac:dyDescent="0.25">
      <c r="A622" s="260" t="s">
        <v>2216</v>
      </c>
      <c r="B622" s="160" t="s">
        <v>883</v>
      </c>
      <c r="C622" s="260" t="s">
        <v>2</v>
      </c>
      <c r="D622" s="160"/>
      <c r="E622" s="161" t="s">
        <v>885</v>
      </c>
      <c r="F622" s="161" t="s">
        <v>911</v>
      </c>
      <c r="G622" s="161" t="s">
        <v>550</v>
      </c>
      <c r="H622" s="161" t="s">
        <v>812</v>
      </c>
      <c r="I622" s="161" t="s">
        <v>877</v>
      </c>
      <c r="J622" s="161"/>
      <c r="K622" s="161"/>
      <c r="L622" s="161"/>
      <c r="M622" s="161"/>
      <c r="N622" s="161"/>
      <c r="O622" s="161"/>
      <c r="P622" s="161"/>
      <c r="Q622" s="161"/>
      <c r="R622" s="161"/>
      <c r="S622" s="65"/>
      <c r="T622" s="65"/>
      <c r="V622" s="65">
        <f t="shared" si="30"/>
        <v>0</v>
      </c>
    </row>
    <row r="623" spans="1:22" ht="15" customHeight="1" x14ac:dyDescent="0.25">
      <c r="A623" s="260" t="s">
        <v>2217</v>
      </c>
      <c r="B623" s="160" t="s">
        <v>887</v>
      </c>
      <c r="C623" s="260" t="s">
        <v>2</v>
      </c>
      <c r="D623" s="160"/>
      <c r="E623" s="161" t="s">
        <v>874</v>
      </c>
      <c r="F623" s="161" t="s">
        <v>812</v>
      </c>
      <c r="G623" s="161" t="s">
        <v>550</v>
      </c>
      <c r="H623" s="161" t="s">
        <v>812</v>
      </c>
      <c r="I623" s="161" t="s">
        <v>888</v>
      </c>
      <c r="J623" s="161"/>
      <c r="K623" s="161"/>
      <c r="L623" s="161"/>
      <c r="M623" s="161"/>
      <c r="N623" s="161"/>
      <c r="O623" s="161"/>
      <c r="P623" s="161"/>
      <c r="Q623" s="161"/>
      <c r="R623" s="161"/>
      <c r="S623" s="65"/>
      <c r="T623" s="65"/>
      <c r="V623" s="65">
        <f t="shared" si="30"/>
        <v>0</v>
      </c>
    </row>
    <row r="624" spans="1:22" ht="15" customHeight="1" x14ac:dyDescent="0.25">
      <c r="A624" s="260" t="s">
        <v>2218</v>
      </c>
      <c r="B624" s="160" t="s">
        <v>889</v>
      </c>
      <c r="C624" s="260" t="s">
        <v>2</v>
      </c>
      <c r="D624" s="160"/>
      <c r="E624" s="161" t="s">
        <v>885</v>
      </c>
      <c r="F624" s="161" t="s">
        <v>810</v>
      </c>
      <c r="G624" s="161" t="s">
        <v>550</v>
      </c>
      <c r="H624" s="161" t="s">
        <v>812</v>
      </c>
      <c r="I624" s="161" t="s">
        <v>888</v>
      </c>
      <c r="J624" s="161"/>
      <c r="K624" s="161"/>
      <c r="L624" s="161"/>
      <c r="M624" s="161"/>
      <c r="N624" s="161"/>
      <c r="O624" s="161"/>
      <c r="P624" s="161"/>
      <c r="Q624" s="161"/>
      <c r="R624" s="161"/>
      <c r="S624" s="65"/>
      <c r="T624" s="65"/>
      <c r="V624" s="65">
        <f t="shared" si="30"/>
        <v>0</v>
      </c>
    </row>
    <row r="625" spans="1:22" ht="15" customHeight="1" x14ac:dyDescent="0.25">
      <c r="A625" s="260" t="s">
        <v>2219</v>
      </c>
      <c r="B625" s="160" t="s">
        <v>876</v>
      </c>
      <c r="C625" s="260" t="s">
        <v>2</v>
      </c>
      <c r="D625" s="160"/>
      <c r="E625" s="161" t="s">
        <v>874</v>
      </c>
      <c r="F625" s="161" t="s">
        <v>806</v>
      </c>
      <c r="G625" s="161" t="s">
        <v>606</v>
      </c>
      <c r="H625" s="161" t="s">
        <v>930</v>
      </c>
      <c r="I625" s="161" t="s">
        <v>877</v>
      </c>
      <c r="J625" s="161"/>
      <c r="K625" s="161"/>
      <c r="L625" s="161"/>
      <c r="M625" s="161"/>
      <c r="N625" s="161"/>
      <c r="O625" s="161"/>
      <c r="P625" s="161"/>
      <c r="Q625" s="161"/>
      <c r="R625" s="161"/>
      <c r="S625" s="65"/>
      <c r="T625" s="65"/>
      <c r="V625" s="65">
        <f t="shared" si="30"/>
        <v>0</v>
      </c>
    </row>
    <row r="626" spans="1:22" ht="15" customHeight="1" x14ac:dyDescent="0.25">
      <c r="A626" s="260" t="s">
        <v>2220</v>
      </c>
      <c r="B626" s="160" t="s">
        <v>873</v>
      </c>
      <c r="C626" s="260" t="s">
        <v>2</v>
      </c>
      <c r="D626" s="160"/>
      <c r="E626" s="161" t="s">
        <v>874</v>
      </c>
      <c r="F626" s="161" t="s">
        <v>814</v>
      </c>
      <c r="G626" s="161" t="s">
        <v>606</v>
      </c>
      <c r="H626" s="161" t="s">
        <v>930</v>
      </c>
      <c r="I626" s="161" t="s">
        <v>875</v>
      </c>
      <c r="J626" s="161"/>
      <c r="K626" s="161"/>
      <c r="L626" s="161"/>
      <c r="M626" s="161"/>
      <c r="N626" s="161"/>
      <c r="O626" s="161"/>
      <c r="P626" s="161"/>
      <c r="Q626" s="161"/>
      <c r="R626" s="161"/>
      <c r="S626" s="65"/>
      <c r="T626" s="65"/>
      <c r="V626" s="65">
        <f t="shared" si="30"/>
        <v>0</v>
      </c>
    </row>
    <row r="627" spans="1:22" ht="15" customHeight="1" x14ac:dyDescent="0.25">
      <c r="A627" s="260" t="s">
        <v>2221</v>
      </c>
      <c r="B627" s="160" t="s">
        <v>873</v>
      </c>
      <c r="C627" s="260" t="s">
        <v>2</v>
      </c>
      <c r="D627" s="160"/>
      <c r="E627" s="161" t="s">
        <v>874</v>
      </c>
      <c r="F627" s="161" t="s">
        <v>813</v>
      </c>
      <c r="G627" s="161" t="s">
        <v>606</v>
      </c>
      <c r="H627" s="161" t="s">
        <v>930</v>
      </c>
      <c r="I627" s="161" t="s">
        <v>875</v>
      </c>
      <c r="J627" s="161"/>
      <c r="K627" s="161"/>
      <c r="L627" s="161"/>
      <c r="M627" s="161"/>
      <c r="N627" s="161"/>
      <c r="O627" s="161"/>
      <c r="P627" s="161"/>
      <c r="Q627" s="161"/>
      <c r="R627" s="161"/>
      <c r="S627" s="65"/>
      <c r="T627" s="65"/>
      <c r="V627" s="65">
        <f t="shared" si="30"/>
        <v>0</v>
      </c>
    </row>
    <row r="628" spans="1:22" ht="15" customHeight="1" x14ac:dyDescent="0.25">
      <c r="A628" s="260" t="s">
        <v>2222</v>
      </c>
      <c r="B628" s="160" t="s">
        <v>876</v>
      </c>
      <c r="C628" s="260" t="s">
        <v>2</v>
      </c>
      <c r="D628" s="160"/>
      <c r="E628" s="161" t="s">
        <v>874</v>
      </c>
      <c r="F628" s="161" t="s">
        <v>806</v>
      </c>
      <c r="G628" s="161" t="s">
        <v>606</v>
      </c>
      <c r="H628" s="161" t="s">
        <v>930</v>
      </c>
      <c r="I628" s="161" t="s">
        <v>877</v>
      </c>
      <c r="J628" s="161"/>
      <c r="K628" s="161"/>
      <c r="L628" s="161"/>
      <c r="M628" s="161"/>
      <c r="N628" s="161"/>
      <c r="O628" s="161"/>
      <c r="P628" s="161"/>
      <c r="Q628" s="161"/>
      <c r="R628" s="161"/>
      <c r="S628" s="65"/>
      <c r="T628" s="65"/>
      <c r="V628" s="65">
        <f t="shared" si="30"/>
        <v>0</v>
      </c>
    </row>
    <row r="629" spans="1:22" ht="15" customHeight="1" x14ac:dyDescent="0.25">
      <c r="A629" s="260" t="s">
        <v>2223</v>
      </c>
      <c r="B629" s="160" t="s">
        <v>889</v>
      </c>
      <c r="C629" s="260" t="s">
        <v>2</v>
      </c>
      <c r="D629" s="160"/>
      <c r="E629" s="161" t="s">
        <v>947</v>
      </c>
      <c r="F629" s="161" t="s">
        <v>814</v>
      </c>
      <c r="G629" s="161" t="s">
        <v>550</v>
      </c>
      <c r="H629" s="161" t="s">
        <v>812</v>
      </c>
      <c r="I629" s="161" t="s">
        <v>877</v>
      </c>
      <c r="J629" s="161"/>
      <c r="K629" s="161"/>
      <c r="L629" s="161"/>
      <c r="M629" s="161"/>
      <c r="N629" s="161"/>
      <c r="O629" s="161"/>
      <c r="P629" s="161"/>
      <c r="Q629" s="161"/>
      <c r="R629" s="161"/>
      <c r="S629" s="65"/>
      <c r="T629" s="65"/>
      <c r="V629" s="65">
        <f t="shared" si="30"/>
        <v>0</v>
      </c>
    </row>
    <row r="630" spans="1:22" ht="15" customHeight="1" x14ac:dyDescent="0.25">
      <c r="A630" s="260" t="s">
        <v>2224</v>
      </c>
      <c r="B630" s="160" t="s">
        <v>890</v>
      </c>
      <c r="C630" s="260" t="s">
        <v>2</v>
      </c>
      <c r="D630" s="160"/>
      <c r="E630" s="161" t="s">
        <v>885</v>
      </c>
      <c r="F630" s="161" t="s">
        <v>814</v>
      </c>
      <c r="G630" s="161" t="s">
        <v>550</v>
      </c>
      <c r="H630" s="161" t="s">
        <v>812</v>
      </c>
      <c r="I630" s="161" t="s">
        <v>888</v>
      </c>
      <c r="J630" s="161"/>
      <c r="K630" s="161"/>
      <c r="L630" s="161"/>
      <c r="M630" s="161"/>
      <c r="N630" s="161"/>
      <c r="O630" s="161"/>
      <c r="P630" s="161"/>
      <c r="Q630" s="161"/>
      <c r="R630" s="161"/>
      <c r="S630" s="65"/>
      <c r="T630" s="65"/>
      <c r="V630" s="65">
        <f t="shared" si="30"/>
        <v>0</v>
      </c>
    </row>
    <row r="631" spans="1:22" ht="15" customHeight="1" x14ac:dyDescent="0.25">
      <c r="A631" s="260" t="s">
        <v>2225</v>
      </c>
      <c r="B631" s="160" t="s">
        <v>881</v>
      </c>
      <c r="C631" s="260" t="s">
        <v>2</v>
      </c>
      <c r="D631" s="160"/>
      <c r="E631" s="161" t="s">
        <v>2</v>
      </c>
      <c r="F631" s="162"/>
      <c r="G631" s="162"/>
      <c r="H631" s="162"/>
      <c r="I631" s="162" t="s">
        <v>2</v>
      </c>
      <c r="J631" s="162"/>
      <c r="K631" s="162"/>
      <c r="L631" s="162"/>
      <c r="M631" s="162"/>
      <c r="N631" s="162"/>
      <c r="O631" s="162"/>
      <c r="P631" s="162"/>
      <c r="Q631" s="162"/>
      <c r="R631" s="162"/>
      <c r="S631" s="65"/>
      <c r="T631" s="65"/>
      <c r="V631" s="65">
        <f t="shared" si="30"/>
        <v>0</v>
      </c>
    </row>
    <row r="632" spans="1:22" ht="15" customHeight="1" x14ac:dyDescent="0.25">
      <c r="A632" s="260" t="s">
        <v>2226</v>
      </c>
      <c r="B632" s="160" t="s">
        <v>891</v>
      </c>
      <c r="C632" s="260" t="s">
        <v>2</v>
      </c>
      <c r="D632" s="160"/>
      <c r="E632" s="161" t="s">
        <v>874</v>
      </c>
      <c r="F632" s="161" t="s">
        <v>810</v>
      </c>
      <c r="G632" s="161" t="s">
        <v>550</v>
      </c>
      <c r="H632" s="161" t="s">
        <v>812</v>
      </c>
      <c r="I632" s="161" t="s">
        <v>888</v>
      </c>
      <c r="J632" s="161"/>
      <c r="K632" s="161"/>
      <c r="L632" s="161"/>
      <c r="M632" s="161"/>
      <c r="N632" s="161"/>
      <c r="O632" s="161"/>
      <c r="P632" s="161"/>
      <c r="Q632" s="161"/>
      <c r="R632" s="161"/>
      <c r="S632" s="65"/>
      <c r="T632" s="65"/>
      <c r="V632" s="65">
        <f t="shared" si="30"/>
        <v>0</v>
      </c>
    </row>
    <row r="633" spans="1:22" ht="15" customHeight="1" x14ac:dyDescent="0.25">
      <c r="A633" s="260" t="s">
        <v>2227</v>
      </c>
      <c r="B633" s="160" t="s">
        <v>979</v>
      </c>
      <c r="C633" s="260" t="s">
        <v>2</v>
      </c>
      <c r="D633" s="193"/>
      <c r="E633" s="162"/>
      <c r="F633" s="162"/>
      <c r="G633" s="162"/>
      <c r="H633" s="162"/>
      <c r="I633" s="162" t="s">
        <v>2</v>
      </c>
      <c r="J633" s="162"/>
      <c r="K633" s="162"/>
      <c r="L633" s="162"/>
      <c r="M633" s="162"/>
      <c r="N633" s="162"/>
      <c r="O633" s="162"/>
      <c r="P633" s="162"/>
      <c r="Q633" s="162"/>
      <c r="R633" s="162"/>
      <c r="S633" s="65"/>
      <c r="T633" s="65"/>
      <c r="V633" s="65">
        <f t="shared" si="30"/>
        <v>0</v>
      </c>
    </row>
    <row r="634" spans="1:22" ht="15" customHeight="1" x14ac:dyDescent="0.25">
      <c r="A634" s="260" t="s">
        <v>2228</v>
      </c>
      <c r="B634" s="160" t="s">
        <v>891</v>
      </c>
      <c r="C634" s="260" t="s">
        <v>2</v>
      </c>
      <c r="D634" s="160"/>
      <c r="E634" s="161" t="s">
        <v>874</v>
      </c>
      <c r="F634" s="161"/>
      <c r="G634" s="161" t="s">
        <v>550</v>
      </c>
      <c r="H634" s="161" t="s">
        <v>812</v>
      </c>
      <c r="I634" s="161" t="s">
        <v>888</v>
      </c>
      <c r="J634" s="161"/>
      <c r="K634" s="161"/>
      <c r="L634" s="161"/>
      <c r="M634" s="161"/>
      <c r="N634" s="161"/>
      <c r="O634" s="161"/>
      <c r="P634" s="161"/>
      <c r="Q634" s="161"/>
      <c r="R634" s="161"/>
      <c r="S634" s="65"/>
      <c r="T634" s="65"/>
      <c r="V634" s="65">
        <f t="shared" si="30"/>
        <v>0</v>
      </c>
    </row>
    <row r="635" spans="1:22" ht="15" customHeight="1" x14ac:dyDescent="0.25">
      <c r="A635" s="260" t="s">
        <v>2229</v>
      </c>
      <c r="B635" s="160" t="s">
        <v>980</v>
      </c>
      <c r="C635" s="260" t="s">
        <v>2</v>
      </c>
      <c r="D635" s="193"/>
      <c r="E635" s="162"/>
      <c r="F635" s="162"/>
      <c r="G635" s="162"/>
      <c r="H635" s="162"/>
      <c r="I635" s="162" t="s">
        <v>2</v>
      </c>
      <c r="J635" s="162"/>
      <c r="K635" s="162"/>
      <c r="L635" s="162"/>
      <c r="M635" s="162"/>
      <c r="N635" s="162"/>
      <c r="O635" s="162"/>
      <c r="P635" s="162"/>
      <c r="Q635" s="162"/>
      <c r="R635" s="162"/>
      <c r="S635" s="65"/>
      <c r="T635" s="65"/>
      <c r="V635" s="65">
        <f t="shared" si="30"/>
        <v>0</v>
      </c>
    </row>
    <row r="636" spans="1:22" ht="15" customHeight="1" x14ac:dyDescent="0.25">
      <c r="A636" s="260" t="s">
        <v>2230</v>
      </c>
      <c r="B636" s="160" t="s">
        <v>891</v>
      </c>
      <c r="C636" s="260" t="s">
        <v>2</v>
      </c>
      <c r="D636" s="160"/>
      <c r="E636" s="161" t="s">
        <v>874</v>
      </c>
      <c r="F636" s="161" t="s">
        <v>810</v>
      </c>
      <c r="G636" s="161" t="s">
        <v>550</v>
      </c>
      <c r="H636" s="161" t="s">
        <v>812</v>
      </c>
      <c r="I636" s="161" t="s">
        <v>888</v>
      </c>
      <c r="J636" s="161"/>
      <c r="K636" s="161"/>
      <c r="L636" s="161"/>
      <c r="M636" s="161"/>
      <c r="N636" s="161"/>
      <c r="O636" s="161"/>
      <c r="P636" s="161"/>
      <c r="Q636" s="161"/>
      <c r="R636" s="161"/>
      <c r="S636" s="65"/>
      <c r="T636" s="65"/>
      <c r="V636" s="65">
        <f t="shared" si="30"/>
        <v>0</v>
      </c>
    </row>
    <row r="637" spans="1:22" ht="15" customHeight="1" x14ac:dyDescent="0.25">
      <c r="A637" s="260" t="s">
        <v>2231</v>
      </c>
      <c r="B637" s="160" t="s">
        <v>892</v>
      </c>
      <c r="C637" s="260" t="s">
        <v>2</v>
      </c>
      <c r="D637" s="193"/>
      <c r="E637" s="162"/>
      <c r="F637" s="162"/>
      <c r="G637" s="162"/>
      <c r="H637" s="162"/>
      <c r="I637" s="162" t="s">
        <v>2</v>
      </c>
      <c r="J637" s="162"/>
      <c r="K637" s="162"/>
      <c r="L637" s="162"/>
      <c r="M637" s="162"/>
      <c r="N637" s="162"/>
      <c r="O637" s="162"/>
      <c r="P637" s="162"/>
      <c r="Q637" s="162"/>
      <c r="R637" s="162"/>
      <c r="S637" s="65"/>
      <c r="T637" s="65"/>
      <c r="V637" s="65">
        <f t="shared" si="30"/>
        <v>0</v>
      </c>
    </row>
    <row r="638" spans="1:22" ht="15" customHeight="1" x14ac:dyDescent="0.25">
      <c r="A638" s="260" t="s">
        <v>2232</v>
      </c>
      <c r="B638" s="160" t="s">
        <v>889</v>
      </c>
      <c r="C638" s="260" t="s">
        <v>2</v>
      </c>
      <c r="D638" s="160"/>
      <c r="E638" s="161" t="s">
        <v>885</v>
      </c>
      <c r="F638" s="161" t="s">
        <v>810</v>
      </c>
      <c r="G638" s="161" t="s">
        <v>550</v>
      </c>
      <c r="H638" s="161" t="s">
        <v>812</v>
      </c>
      <c r="I638" s="161" t="s">
        <v>888</v>
      </c>
      <c r="J638" s="161"/>
      <c r="K638" s="161"/>
      <c r="L638" s="161"/>
      <c r="M638" s="161"/>
      <c r="N638" s="161"/>
      <c r="O638" s="161"/>
      <c r="P638" s="161"/>
      <c r="Q638" s="161"/>
      <c r="R638" s="161"/>
      <c r="S638" s="65"/>
      <c r="T638" s="65"/>
      <c r="V638" s="65">
        <f t="shared" si="30"/>
        <v>0</v>
      </c>
    </row>
    <row r="639" spans="1:22" ht="15" customHeight="1" x14ac:dyDescent="0.25">
      <c r="A639" s="260" t="s">
        <v>2233</v>
      </c>
      <c r="B639" s="160" t="s">
        <v>931</v>
      </c>
      <c r="C639" s="260" t="s">
        <v>2</v>
      </c>
      <c r="D639" s="160"/>
      <c r="E639" s="161" t="s">
        <v>874</v>
      </c>
      <c r="F639" s="161" t="s">
        <v>845</v>
      </c>
      <c r="G639" s="161" t="s">
        <v>550</v>
      </c>
      <c r="H639" s="161" t="s">
        <v>812</v>
      </c>
      <c r="I639" s="161" t="s">
        <v>888</v>
      </c>
      <c r="J639" s="161"/>
      <c r="K639" s="161"/>
      <c r="L639" s="161"/>
      <c r="M639" s="161"/>
      <c r="N639" s="161"/>
      <c r="O639" s="161"/>
      <c r="P639" s="161"/>
      <c r="Q639" s="161"/>
      <c r="R639" s="161"/>
      <c r="S639" s="65"/>
      <c r="T639" s="65"/>
      <c r="V639" s="65">
        <f t="shared" si="30"/>
        <v>0</v>
      </c>
    </row>
    <row r="640" spans="1:22" ht="15" customHeight="1" x14ac:dyDescent="0.25">
      <c r="A640" s="260" t="s">
        <v>2234</v>
      </c>
      <c r="B640" s="160" t="s">
        <v>889</v>
      </c>
      <c r="C640" s="260" t="s">
        <v>2</v>
      </c>
      <c r="D640" s="160"/>
      <c r="E640" s="161" t="s">
        <v>885</v>
      </c>
      <c r="F640" s="161" t="s">
        <v>806</v>
      </c>
      <c r="G640" s="161" t="s">
        <v>550</v>
      </c>
      <c r="H640" s="161" t="s">
        <v>812</v>
      </c>
      <c r="I640" s="161" t="s">
        <v>888</v>
      </c>
      <c r="J640" s="161"/>
      <c r="K640" s="161"/>
      <c r="L640" s="161"/>
      <c r="M640" s="161"/>
      <c r="N640" s="161"/>
      <c r="O640" s="161"/>
      <c r="P640" s="161"/>
      <c r="Q640" s="161"/>
      <c r="R640" s="161"/>
      <c r="S640" s="65"/>
      <c r="T640" s="65"/>
      <c r="V640" s="65">
        <f t="shared" si="30"/>
        <v>0</v>
      </c>
    </row>
    <row r="641" spans="1:22" ht="15" customHeight="1" x14ac:dyDescent="0.25">
      <c r="A641" s="260" t="s">
        <v>2235</v>
      </c>
      <c r="B641" s="160" t="s">
        <v>889</v>
      </c>
      <c r="C641" s="260" t="s">
        <v>2</v>
      </c>
      <c r="D641" s="160"/>
      <c r="E641" s="161" t="s">
        <v>885</v>
      </c>
      <c r="F641" s="161" t="s">
        <v>811</v>
      </c>
      <c r="G641" s="161" t="s">
        <v>953</v>
      </c>
      <c r="H641" s="161" t="s">
        <v>812</v>
      </c>
      <c r="I641" s="161" t="s">
        <v>888</v>
      </c>
      <c r="J641" s="161"/>
      <c r="K641" s="161"/>
      <c r="L641" s="161"/>
      <c r="M641" s="161"/>
      <c r="N641" s="161"/>
      <c r="O641" s="161"/>
      <c r="P641" s="161"/>
      <c r="Q641" s="161"/>
      <c r="R641" s="161"/>
      <c r="S641" s="65"/>
      <c r="T641" s="65"/>
      <c r="V641" s="65">
        <f t="shared" si="30"/>
        <v>0</v>
      </c>
    </row>
    <row r="642" spans="1:22" ht="15" customHeight="1" x14ac:dyDescent="0.25">
      <c r="A642" s="260" t="s">
        <v>2236</v>
      </c>
      <c r="B642" s="160" t="s">
        <v>954</v>
      </c>
      <c r="C642" s="260" t="s">
        <v>2</v>
      </c>
      <c r="D642" s="160"/>
      <c r="E642" s="161" t="s">
        <v>885</v>
      </c>
      <c r="F642" s="161" t="s">
        <v>811</v>
      </c>
      <c r="G642" s="161" t="s">
        <v>953</v>
      </c>
      <c r="H642" s="161" t="s">
        <v>812</v>
      </c>
      <c r="I642" s="161" t="s">
        <v>888</v>
      </c>
      <c r="J642" s="161"/>
      <c r="K642" s="161"/>
      <c r="L642" s="161"/>
      <c r="M642" s="161"/>
      <c r="N642" s="161"/>
      <c r="O642" s="161"/>
      <c r="P642" s="161"/>
      <c r="Q642" s="161"/>
      <c r="R642" s="161"/>
      <c r="S642" s="65"/>
      <c r="T642" s="65"/>
      <c r="V642" s="65">
        <f t="shared" si="30"/>
        <v>0</v>
      </c>
    </row>
    <row r="643" spans="1:22" ht="15" customHeight="1" x14ac:dyDescent="0.25">
      <c r="A643" s="260" t="s">
        <v>2237</v>
      </c>
      <c r="B643" s="160" t="s">
        <v>893</v>
      </c>
      <c r="C643" s="260" t="s">
        <v>2</v>
      </c>
      <c r="D643" s="160"/>
      <c r="E643" s="161" t="s">
        <v>874</v>
      </c>
      <c r="F643" s="161" t="s">
        <v>810</v>
      </c>
      <c r="G643" s="161" t="s">
        <v>550</v>
      </c>
      <c r="H643" s="161" t="s">
        <v>812</v>
      </c>
      <c r="I643" s="161" t="s">
        <v>888</v>
      </c>
      <c r="J643" s="161"/>
      <c r="K643" s="161"/>
      <c r="L643" s="161"/>
      <c r="M643" s="161"/>
      <c r="N643" s="161"/>
      <c r="O643" s="161"/>
      <c r="P643" s="161"/>
      <c r="Q643" s="161"/>
      <c r="R643" s="161"/>
      <c r="S643" s="65"/>
      <c r="T643" s="65"/>
      <c r="V643" s="65">
        <f t="shared" si="30"/>
        <v>0</v>
      </c>
    </row>
    <row r="644" spans="1:22" ht="15" customHeight="1" x14ac:dyDescent="0.25">
      <c r="A644" s="190" t="s">
        <v>2238</v>
      </c>
      <c r="B644" s="190" t="s">
        <v>936</v>
      </c>
      <c r="C644" s="160" t="s">
        <v>981</v>
      </c>
      <c r="D644" s="160"/>
      <c r="E644" s="161" t="s">
        <v>2</v>
      </c>
      <c r="F644" s="161" t="s">
        <v>2</v>
      </c>
      <c r="G644" s="161" t="s">
        <v>550</v>
      </c>
      <c r="H644" s="162" t="s">
        <v>2</v>
      </c>
      <c r="I644" s="162" t="s">
        <v>875</v>
      </c>
      <c r="J644" s="162"/>
      <c r="K644" s="162"/>
      <c r="L644" s="162"/>
      <c r="M644" s="162"/>
      <c r="N644" s="162"/>
      <c r="O644" s="162"/>
      <c r="P644" s="162"/>
      <c r="Q644" s="162"/>
      <c r="R644" s="162"/>
      <c r="S644" s="65"/>
      <c r="T644" s="65"/>
      <c r="V644" s="65">
        <f t="shared" si="30"/>
        <v>0</v>
      </c>
    </row>
    <row r="645" spans="1:22" ht="15" customHeight="1" x14ac:dyDescent="0.25">
      <c r="A645" s="190" t="s">
        <v>2239</v>
      </c>
      <c r="B645" s="190" t="s">
        <v>982</v>
      </c>
      <c r="C645" s="160" t="s">
        <v>983</v>
      </c>
      <c r="D645" s="160"/>
      <c r="E645" s="161" t="s">
        <v>2</v>
      </c>
      <c r="F645" s="161" t="s">
        <v>2</v>
      </c>
      <c r="G645" s="161" t="s">
        <v>550</v>
      </c>
      <c r="H645" s="162" t="s">
        <v>2</v>
      </c>
      <c r="I645" s="162" t="s">
        <v>875</v>
      </c>
      <c r="J645" s="162"/>
      <c r="K645" s="162"/>
      <c r="L645" s="162"/>
      <c r="M645" s="162"/>
      <c r="N645" s="162"/>
      <c r="O645" s="162"/>
      <c r="P645" s="162"/>
      <c r="Q645" s="162"/>
      <c r="R645" s="162"/>
      <c r="S645" s="65"/>
      <c r="T645" s="65"/>
      <c r="V645" s="65">
        <f t="shared" si="30"/>
        <v>0</v>
      </c>
    </row>
    <row r="646" spans="1:22" ht="15" customHeight="1" x14ac:dyDescent="0.25">
      <c r="A646" s="190" t="s">
        <v>2240</v>
      </c>
      <c r="B646" s="190" t="s">
        <v>982</v>
      </c>
      <c r="C646" s="160" t="s">
        <v>983</v>
      </c>
      <c r="D646" s="160"/>
      <c r="E646" s="161" t="s">
        <v>2</v>
      </c>
      <c r="F646" s="161" t="s">
        <v>2</v>
      </c>
      <c r="G646" s="161" t="s">
        <v>550</v>
      </c>
      <c r="H646" s="162" t="s">
        <v>2</v>
      </c>
      <c r="I646" s="162" t="s">
        <v>875</v>
      </c>
      <c r="J646" s="162"/>
      <c r="K646" s="162"/>
      <c r="L646" s="162"/>
      <c r="M646" s="162"/>
      <c r="N646" s="162"/>
      <c r="O646" s="162"/>
      <c r="P646" s="162"/>
      <c r="Q646" s="162"/>
      <c r="R646" s="162"/>
      <c r="S646" s="65"/>
      <c r="T646" s="65"/>
      <c r="V646" s="65">
        <f t="shared" si="30"/>
        <v>0</v>
      </c>
    </row>
    <row r="647" spans="1:22" ht="15" customHeight="1" x14ac:dyDescent="0.25">
      <c r="A647" s="190" t="s">
        <v>2241</v>
      </c>
      <c r="B647" s="190" t="s">
        <v>982</v>
      </c>
      <c r="C647" s="160" t="s">
        <v>983</v>
      </c>
      <c r="D647" s="160"/>
      <c r="E647" s="161" t="s">
        <v>2</v>
      </c>
      <c r="F647" s="161" t="s">
        <v>2</v>
      </c>
      <c r="G647" s="161" t="s">
        <v>550</v>
      </c>
      <c r="H647" s="162" t="s">
        <v>2</v>
      </c>
      <c r="I647" s="162" t="s">
        <v>875</v>
      </c>
      <c r="J647" s="162"/>
      <c r="K647" s="162"/>
      <c r="L647" s="162"/>
      <c r="M647" s="162"/>
      <c r="N647" s="162"/>
      <c r="O647" s="162"/>
      <c r="P647" s="162"/>
      <c r="Q647" s="162"/>
      <c r="R647" s="162"/>
      <c r="S647" s="65"/>
      <c r="T647" s="65"/>
      <c r="V647" s="65">
        <f t="shared" si="30"/>
        <v>0</v>
      </c>
    </row>
    <row r="648" spans="1:22" ht="15" customHeight="1" x14ac:dyDescent="0.25">
      <c r="A648" s="190" t="s">
        <v>2242</v>
      </c>
      <c r="B648" s="190" t="s">
        <v>984</v>
      </c>
      <c r="C648" s="160" t="s">
        <v>983</v>
      </c>
      <c r="D648" s="160"/>
      <c r="E648" s="161" t="s">
        <v>2</v>
      </c>
      <c r="F648" s="161" t="s">
        <v>2</v>
      </c>
      <c r="G648" s="161" t="s">
        <v>550</v>
      </c>
      <c r="H648" s="162" t="s">
        <v>2</v>
      </c>
      <c r="I648" s="162" t="s">
        <v>875</v>
      </c>
      <c r="J648" s="162"/>
      <c r="K648" s="162"/>
      <c r="L648" s="162"/>
      <c r="M648" s="162"/>
      <c r="N648" s="162"/>
      <c r="O648" s="162"/>
      <c r="P648" s="162"/>
      <c r="Q648" s="162"/>
      <c r="R648" s="162"/>
      <c r="S648" s="65"/>
      <c r="T648" s="65"/>
      <c r="V648" s="65">
        <f t="shared" si="30"/>
        <v>0</v>
      </c>
    </row>
    <row r="649" spans="1:22" ht="15" customHeight="1" x14ac:dyDescent="0.25">
      <c r="A649" s="190" t="s">
        <v>2243</v>
      </c>
      <c r="B649" s="190" t="s">
        <v>937</v>
      </c>
      <c r="C649" s="160" t="s">
        <v>985</v>
      </c>
      <c r="D649" s="160"/>
      <c r="E649" s="161" t="s">
        <v>2</v>
      </c>
      <c r="F649" s="161" t="s">
        <v>2</v>
      </c>
      <c r="G649" s="161" t="s">
        <v>550</v>
      </c>
      <c r="H649" s="162" t="s">
        <v>2</v>
      </c>
      <c r="I649" s="162" t="s">
        <v>875</v>
      </c>
      <c r="J649" s="162"/>
      <c r="K649" s="162"/>
      <c r="L649" s="162"/>
      <c r="M649" s="162"/>
      <c r="N649" s="162"/>
      <c r="O649" s="162"/>
      <c r="P649" s="162"/>
      <c r="Q649" s="162"/>
      <c r="R649" s="162"/>
      <c r="S649" s="65"/>
      <c r="T649" s="65"/>
      <c r="V649" s="65">
        <f t="shared" si="30"/>
        <v>0</v>
      </c>
    </row>
    <row r="650" spans="1:22" ht="15" customHeight="1" x14ac:dyDescent="0.25">
      <c r="A650" s="163" t="s">
        <v>2414</v>
      </c>
      <c r="B650" s="163" t="s">
        <v>986</v>
      </c>
      <c r="C650" s="164"/>
      <c r="D650" s="164"/>
      <c r="E650" s="164"/>
      <c r="F650" s="164"/>
      <c r="G650" s="164"/>
      <c r="H650" s="164"/>
      <c r="I650" s="164"/>
      <c r="J650" s="164"/>
      <c r="K650" s="164"/>
      <c r="L650" s="164"/>
      <c r="M650" s="164"/>
      <c r="N650" s="164"/>
      <c r="O650" s="164"/>
      <c r="P650" s="164"/>
      <c r="Q650" s="164"/>
      <c r="R650" s="164"/>
      <c r="S650" s="120"/>
      <c r="T650" s="120"/>
      <c r="V650" s="120"/>
    </row>
    <row r="651" spans="1:22" ht="15" customHeight="1" x14ac:dyDescent="0.25">
      <c r="A651" s="260" t="s">
        <v>2244</v>
      </c>
      <c r="B651" s="160" t="s">
        <v>876</v>
      </c>
      <c r="C651" s="260" t="s">
        <v>2</v>
      </c>
      <c r="D651" s="160"/>
      <c r="E651" s="161" t="s">
        <v>874</v>
      </c>
      <c r="F651" s="161" t="s">
        <v>806</v>
      </c>
      <c r="G651" s="161" t="s">
        <v>606</v>
      </c>
      <c r="H651" s="161" t="s">
        <v>930</v>
      </c>
      <c r="I651" s="161" t="s">
        <v>877</v>
      </c>
      <c r="J651" s="161"/>
      <c r="K651" s="161"/>
      <c r="L651" s="161"/>
      <c r="M651" s="161"/>
      <c r="N651" s="161"/>
      <c r="O651" s="161"/>
      <c r="P651" s="161"/>
      <c r="Q651" s="161"/>
      <c r="R651" s="161"/>
      <c r="S651" s="65"/>
      <c r="T651" s="65"/>
      <c r="V651" s="65">
        <f t="shared" ref="V651:V658" si="31">S651+T651</f>
        <v>0</v>
      </c>
    </row>
    <row r="652" spans="1:22" ht="15" customHeight="1" x14ac:dyDescent="0.25">
      <c r="A652" s="260" t="s">
        <v>2245</v>
      </c>
      <c r="B652" s="160" t="s">
        <v>873</v>
      </c>
      <c r="C652" s="260" t="s">
        <v>2</v>
      </c>
      <c r="D652" s="160"/>
      <c r="E652" s="161" t="s">
        <v>874</v>
      </c>
      <c r="F652" s="161" t="s">
        <v>813</v>
      </c>
      <c r="G652" s="161" t="s">
        <v>606</v>
      </c>
      <c r="H652" s="161" t="s">
        <v>930</v>
      </c>
      <c r="I652" s="161" t="s">
        <v>875</v>
      </c>
      <c r="J652" s="161"/>
      <c r="K652" s="161"/>
      <c r="L652" s="161"/>
      <c r="M652" s="161"/>
      <c r="N652" s="161"/>
      <c r="O652" s="161"/>
      <c r="P652" s="161"/>
      <c r="Q652" s="161"/>
      <c r="R652" s="161"/>
      <c r="S652" s="65"/>
      <c r="T652" s="65"/>
      <c r="V652" s="65">
        <f t="shared" si="31"/>
        <v>0</v>
      </c>
    </row>
    <row r="653" spans="1:22" ht="15" customHeight="1" x14ac:dyDescent="0.25">
      <c r="A653" s="260" t="s">
        <v>2246</v>
      </c>
      <c r="B653" s="160" t="s">
        <v>876</v>
      </c>
      <c r="C653" s="260" t="s">
        <v>2</v>
      </c>
      <c r="D653" s="160"/>
      <c r="E653" s="161" t="s">
        <v>874</v>
      </c>
      <c r="F653" s="161" t="s">
        <v>806</v>
      </c>
      <c r="G653" s="161" t="s">
        <v>606</v>
      </c>
      <c r="H653" s="161" t="s">
        <v>930</v>
      </c>
      <c r="I653" s="161" t="s">
        <v>877</v>
      </c>
      <c r="J653" s="161"/>
      <c r="K653" s="161"/>
      <c r="L653" s="161"/>
      <c r="M653" s="161"/>
      <c r="N653" s="161"/>
      <c r="O653" s="161"/>
      <c r="P653" s="161"/>
      <c r="Q653" s="161"/>
      <c r="R653" s="161"/>
      <c r="S653" s="65"/>
      <c r="T653" s="65"/>
      <c r="V653" s="65">
        <f t="shared" si="31"/>
        <v>0</v>
      </c>
    </row>
    <row r="654" spans="1:22" ht="15" customHeight="1" x14ac:dyDescent="0.25">
      <c r="A654" s="260" t="s">
        <v>2247</v>
      </c>
      <c r="B654" s="160" t="s">
        <v>873</v>
      </c>
      <c r="C654" s="260" t="s">
        <v>2</v>
      </c>
      <c r="D654" s="160"/>
      <c r="E654" s="161" t="s">
        <v>874</v>
      </c>
      <c r="F654" s="161" t="s">
        <v>814</v>
      </c>
      <c r="G654" s="161" t="s">
        <v>606</v>
      </c>
      <c r="H654" s="161" t="s">
        <v>930</v>
      </c>
      <c r="I654" s="161" t="s">
        <v>875</v>
      </c>
      <c r="J654" s="161"/>
      <c r="K654" s="161"/>
      <c r="L654" s="161"/>
      <c r="M654" s="161"/>
      <c r="N654" s="161"/>
      <c r="O654" s="161"/>
      <c r="P654" s="161"/>
      <c r="Q654" s="161"/>
      <c r="R654" s="161"/>
      <c r="S654" s="65"/>
      <c r="T654" s="65"/>
      <c r="V654" s="65">
        <f t="shared" si="31"/>
        <v>0</v>
      </c>
    </row>
    <row r="655" spans="1:22" ht="15" customHeight="1" x14ac:dyDescent="0.25">
      <c r="A655" s="260" t="s">
        <v>2248</v>
      </c>
      <c r="B655" s="160" t="s">
        <v>873</v>
      </c>
      <c r="C655" s="260" t="s">
        <v>2</v>
      </c>
      <c r="D655" s="160"/>
      <c r="E655" s="161" t="s">
        <v>874</v>
      </c>
      <c r="F655" s="161" t="s">
        <v>814</v>
      </c>
      <c r="G655" s="161" t="s">
        <v>606</v>
      </c>
      <c r="H655" s="161" t="s">
        <v>930</v>
      </c>
      <c r="I655" s="161" t="s">
        <v>875</v>
      </c>
      <c r="J655" s="161"/>
      <c r="K655" s="161"/>
      <c r="L655" s="161"/>
      <c r="M655" s="161"/>
      <c r="N655" s="161"/>
      <c r="O655" s="161"/>
      <c r="P655" s="161"/>
      <c r="Q655" s="161"/>
      <c r="R655" s="161"/>
      <c r="S655" s="65"/>
      <c r="T655" s="65"/>
      <c r="V655" s="65">
        <f t="shared" si="31"/>
        <v>0</v>
      </c>
    </row>
    <row r="656" spans="1:22" ht="15" customHeight="1" x14ac:dyDescent="0.25">
      <c r="A656" s="260" t="s">
        <v>2249</v>
      </c>
      <c r="B656" s="160" t="s">
        <v>899</v>
      </c>
      <c r="C656" s="260" t="s">
        <v>2</v>
      </c>
      <c r="D656" s="160"/>
      <c r="E656" s="161" t="s">
        <v>874</v>
      </c>
      <c r="F656" s="161" t="s">
        <v>806</v>
      </c>
      <c r="G656" s="161" t="s">
        <v>606</v>
      </c>
      <c r="H656" s="161" t="s">
        <v>930</v>
      </c>
      <c r="I656" s="161" t="s">
        <v>877</v>
      </c>
      <c r="J656" s="161"/>
      <c r="K656" s="161"/>
      <c r="L656" s="161"/>
      <c r="M656" s="161"/>
      <c r="N656" s="161"/>
      <c r="O656" s="161"/>
      <c r="P656" s="161"/>
      <c r="Q656" s="161"/>
      <c r="R656" s="161"/>
      <c r="S656" s="65"/>
      <c r="T656" s="65"/>
      <c r="V656" s="65">
        <f t="shared" si="31"/>
        <v>0</v>
      </c>
    </row>
    <row r="657" spans="1:22" ht="15" customHeight="1" x14ac:dyDescent="0.25">
      <c r="A657" s="260" t="s">
        <v>2250</v>
      </c>
      <c r="B657" s="160" t="s">
        <v>893</v>
      </c>
      <c r="C657" s="260" t="s">
        <v>2</v>
      </c>
      <c r="D657" s="160"/>
      <c r="E657" s="161" t="s">
        <v>874</v>
      </c>
      <c r="F657" s="161" t="s">
        <v>806</v>
      </c>
      <c r="G657" s="161" t="s">
        <v>606</v>
      </c>
      <c r="H657" s="161" t="s">
        <v>930</v>
      </c>
      <c r="I657" s="161" t="s">
        <v>877</v>
      </c>
      <c r="J657" s="161"/>
      <c r="K657" s="161"/>
      <c r="L657" s="161"/>
      <c r="M657" s="161"/>
      <c r="N657" s="161"/>
      <c r="O657" s="161"/>
      <c r="P657" s="161"/>
      <c r="Q657" s="161"/>
      <c r="R657" s="161"/>
      <c r="S657" s="65"/>
      <c r="T657" s="65"/>
      <c r="V657" s="65">
        <f t="shared" si="31"/>
        <v>0</v>
      </c>
    </row>
    <row r="658" spans="1:22" ht="15" customHeight="1" x14ac:dyDescent="0.25">
      <c r="A658" s="190" t="s">
        <v>2251</v>
      </c>
      <c r="B658" s="190" t="s">
        <v>937</v>
      </c>
      <c r="C658" s="160" t="s">
        <v>987</v>
      </c>
      <c r="D658" s="160"/>
      <c r="E658" s="161" t="s">
        <v>2</v>
      </c>
      <c r="F658" s="161" t="s">
        <v>2</v>
      </c>
      <c r="G658" s="161" t="s">
        <v>606</v>
      </c>
      <c r="H658" s="161" t="s">
        <v>2</v>
      </c>
      <c r="I658" s="162" t="s">
        <v>875</v>
      </c>
      <c r="J658" s="161"/>
      <c r="K658" s="162"/>
      <c r="L658" s="161"/>
      <c r="M658" s="162"/>
      <c r="N658" s="161"/>
      <c r="O658" s="162"/>
      <c r="P658" s="161"/>
      <c r="Q658" s="162"/>
      <c r="R658" s="161"/>
      <c r="S658" s="65"/>
      <c r="T658" s="65"/>
      <c r="V658" s="65">
        <f t="shared" si="31"/>
        <v>0</v>
      </c>
    </row>
    <row r="659" spans="1:22" ht="15" customHeight="1" x14ac:dyDescent="0.25">
      <c r="A659" s="163" t="s">
        <v>2414</v>
      </c>
      <c r="B659" s="163" t="s">
        <v>988</v>
      </c>
      <c r="C659" s="164"/>
      <c r="D659" s="164"/>
      <c r="E659" s="164"/>
      <c r="F659" s="164"/>
      <c r="G659" s="164"/>
      <c r="H659" s="164"/>
      <c r="I659" s="164"/>
      <c r="J659" s="164"/>
      <c r="K659" s="164"/>
      <c r="L659" s="164"/>
      <c r="M659" s="164"/>
      <c r="N659" s="164"/>
      <c r="O659" s="164"/>
      <c r="P659" s="164"/>
      <c r="Q659" s="164"/>
      <c r="R659" s="164"/>
      <c r="S659" s="120"/>
      <c r="T659" s="120"/>
      <c r="V659" s="120"/>
    </row>
    <row r="660" spans="1:22" ht="15" customHeight="1" x14ac:dyDescent="0.25">
      <c r="A660" s="260" t="s">
        <v>2252</v>
      </c>
      <c r="B660" s="160" t="s">
        <v>876</v>
      </c>
      <c r="C660" s="260" t="s">
        <v>2</v>
      </c>
      <c r="D660" s="160"/>
      <c r="E660" s="161" t="s">
        <v>874</v>
      </c>
      <c r="F660" s="161" t="s">
        <v>806</v>
      </c>
      <c r="G660" s="161" t="s">
        <v>606</v>
      </c>
      <c r="H660" s="161" t="s">
        <v>930</v>
      </c>
      <c r="I660" s="161" t="s">
        <v>877</v>
      </c>
      <c r="J660" s="161"/>
      <c r="K660" s="161"/>
      <c r="L660" s="161"/>
      <c r="M660" s="161"/>
      <c r="N660" s="161"/>
      <c r="O660" s="161"/>
      <c r="P660" s="161"/>
      <c r="Q660" s="161"/>
      <c r="R660" s="161"/>
      <c r="S660" s="65"/>
      <c r="T660" s="65"/>
      <c r="V660" s="65">
        <f t="shared" ref="V660:V667" si="32">S660+T660</f>
        <v>0</v>
      </c>
    </row>
    <row r="661" spans="1:22" ht="15" customHeight="1" x14ac:dyDescent="0.25">
      <c r="A661" s="260" t="s">
        <v>2253</v>
      </c>
      <c r="B661" s="160" t="s">
        <v>873</v>
      </c>
      <c r="C661" s="260" t="s">
        <v>2</v>
      </c>
      <c r="D661" s="160"/>
      <c r="E661" s="161" t="s">
        <v>874</v>
      </c>
      <c r="F661" s="161" t="s">
        <v>813</v>
      </c>
      <c r="G661" s="161" t="s">
        <v>606</v>
      </c>
      <c r="H661" s="161" t="s">
        <v>930</v>
      </c>
      <c r="I661" s="161" t="s">
        <v>875</v>
      </c>
      <c r="J661" s="161"/>
      <c r="K661" s="161"/>
      <c r="L661" s="161"/>
      <c r="M661" s="161"/>
      <c r="N661" s="161"/>
      <c r="O661" s="161"/>
      <c r="P661" s="161"/>
      <c r="Q661" s="161"/>
      <c r="R661" s="161"/>
      <c r="S661" s="65"/>
      <c r="T661" s="65"/>
      <c r="V661" s="65">
        <f t="shared" si="32"/>
        <v>0</v>
      </c>
    </row>
    <row r="662" spans="1:22" ht="15" customHeight="1" x14ac:dyDescent="0.25">
      <c r="A662" s="260" t="s">
        <v>2254</v>
      </c>
      <c r="B662" s="160" t="s">
        <v>876</v>
      </c>
      <c r="C662" s="260" t="s">
        <v>2</v>
      </c>
      <c r="D662" s="160"/>
      <c r="E662" s="161" t="s">
        <v>874</v>
      </c>
      <c r="F662" s="161" t="s">
        <v>806</v>
      </c>
      <c r="G662" s="161" t="s">
        <v>606</v>
      </c>
      <c r="H662" s="161" t="s">
        <v>930</v>
      </c>
      <c r="I662" s="161" t="s">
        <v>877</v>
      </c>
      <c r="J662" s="161"/>
      <c r="K662" s="161"/>
      <c r="L662" s="161"/>
      <c r="M662" s="161"/>
      <c r="N662" s="161"/>
      <c r="O662" s="161"/>
      <c r="P662" s="161"/>
      <c r="Q662" s="161"/>
      <c r="R662" s="161"/>
      <c r="S662" s="65"/>
      <c r="T662" s="65"/>
      <c r="V662" s="65">
        <f t="shared" si="32"/>
        <v>0</v>
      </c>
    </row>
    <row r="663" spans="1:22" ht="15" customHeight="1" x14ac:dyDescent="0.25">
      <c r="A663" s="260" t="s">
        <v>2255</v>
      </c>
      <c r="B663" s="160" t="s">
        <v>873</v>
      </c>
      <c r="C663" s="260" t="s">
        <v>2</v>
      </c>
      <c r="D663" s="160"/>
      <c r="E663" s="161" t="s">
        <v>874</v>
      </c>
      <c r="F663" s="161" t="s">
        <v>814</v>
      </c>
      <c r="G663" s="161" t="s">
        <v>606</v>
      </c>
      <c r="H663" s="161" t="s">
        <v>930</v>
      </c>
      <c r="I663" s="161" t="s">
        <v>875</v>
      </c>
      <c r="J663" s="161"/>
      <c r="K663" s="161"/>
      <c r="L663" s="161"/>
      <c r="M663" s="161"/>
      <c r="N663" s="161"/>
      <c r="O663" s="161"/>
      <c r="P663" s="161"/>
      <c r="Q663" s="161"/>
      <c r="R663" s="161"/>
      <c r="S663" s="65"/>
      <c r="T663" s="65"/>
      <c r="V663" s="65">
        <f t="shared" si="32"/>
        <v>0</v>
      </c>
    </row>
    <row r="664" spans="1:22" ht="15" customHeight="1" x14ac:dyDescent="0.25">
      <c r="A664" s="260" t="s">
        <v>2256</v>
      </c>
      <c r="B664" s="160" t="s">
        <v>873</v>
      </c>
      <c r="C664" s="260" t="s">
        <v>2</v>
      </c>
      <c r="D664" s="160"/>
      <c r="E664" s="161" t="s">
        <v>874</v>
      </c>
      <c r="F664" s="161" t="s">
        <v>814</v>
      </c>
      <c r="G664" s="161" t="s">
        <v>606</v>
      </c>
      <c r="H664" s="161" t="s">
        <v>930</v>
      </c>
      <c r="I664" s="161" t="s">
        <v>875</v>
      </c>
      <c r="J664" s="161"/>
      <c r="K664" s="161"/>
      <c r="L664" s="161"/>
      <c r="M664" s="161"/>
      <c r="N664" s="161"/>
      <c r="O664" s="161"/>
      <c r="P664" s="161"/>
      <c r="Q664" s="161"/>
      <c r="R664" s="161"/>
      <c r="S664" s="65"/>
      <c r="T664" s="65"/>
      <c r="V664" s="65">
        <f t="shared" si="32"/>
        <v>0</v>
      </c>
    </row>
    <row r="665" spans="1:22" ht="15" customHeight="1" x14ac:dyDescent="0.25">
      <c r="A665" s="260" t="s">
        <v>2257</v>
      </c>
      <c r="B665" s="160" t="s">
        <v>899</v>
      </c>
      <c r="C665" s="260" t="s">
        <v>2</v>
      </c>
      <c r="D665" s="160"/>
      <c r="E665" s="161" t="s">
        <v>874</v>
      </c>
      <c r="F665" s="161" t="s">
        <v>806</v>
      </c>
      <c r="G665" s="161" t="s">
        <v>606</v>
      </c>
      <c r="H665" s="161" t="s">
        <v>930</v>
      </c>
      <c r="I665" s="161" t="s">
        <v>877</v>
      </c>
      <c r="J665" s="161"/>
      <c r="K665" s="161"/>
      <c r="L665" s="161"/>
      <c r="M665" s="161"/>
      <c r="N665" s="161"/>
      <c r="O665" s="161"/>
      <c r="P665" s="161"/>
      <c r="Q665" s="161"/>
      <c r="R665" s="161"/>
      <c r="S665" s="65"/>
      <c r="T665" s="65"/>
      <c r="V665" s="65">
        <f t="shared" si="32"/>
        <v>0</v>
      </c>
    </row>
    <row r="666" spans="1:22" ht="15" customHeight="1" x14ac:dyDescent="0.25">
      <c r="A666" s="260" t="s">
        <v>2258</v>
      </c>
      <c r="B666" s="160" t="s">
        <v>893</v>
      </c>
      <c r="C666" s="260" t="s">
        <v>2</v>
      </c>
      <c r="D666" s="160"/>
      <c r="E666" s="161" t="s">
        <v>874</v>
      </c>
      <c r="F666" s="161" t="s">
        <v>806</v>
      </c>
      <c r="G666" s="161" t="s">
        <v>606</v>
      </c>
      <c r="H666" s="161" t="s">
        <v>930</v>
      </c>
      <c r="I666" s="161" t="s">
        <v>877</v>
      </c>
      <c r="J666" s="161"/>
      <c r="K666" s="161"/>
      <c r="L666" s="161"/>
      <c r="M666" s="161"/>
      <c r="N666" s="161"/>
      <c r="O666" s="161"/>
      <c r="P666" s="161"/>
      <c r="Q666" s="161"/>
      <c r="R666" s="161"/>
      <c r="S666" s="65"/>
      <c r="T666" s="65"/>
      <c r="V666" s="65">
        <f t="shared" si="32"/>
        <v>0</v>
      </c>
    </row>
    <row r="667" spans="1:22" ht="15" customHeight="1" x14ac:dyDescent="0.25">
      <c r="A667" s="190" t="s">
        <v>2259</v>
      </c>
      <c r="B667" s="190" t="s">
        <v>937</v>
      </c>
      <c r="C667" s="160" t="s">
        <v>987</v>
      </c>
      <c r="D667" s="160"/>
      <c r="E667" s="161" t="s">
        <v>2</v>
      </c>
      <c r="F667" s="161" t="s">
        <v>2</v>
      </c>
      <c r="G667" s="161" t="s">
        <v>606</v>
      </c>
      <c r="H667" s="161" t="s">
        <v>2</v>
      </c>
      <c r="I667" s="162" t="s">
        <v>875</v>
      </c>
      <c r="J667" s="161"/>
      <c r="K667" s="162"/>
      <c r="L667" s="161"/>
      <c r="M667" s="162"/>
      <c r="N667" s="161"/>
      <c r="O667" s="162"/>
      <c r="P667" s="161"/>
      <c r="Q667" s="162"/>
      <c r="R667" s="161"/>
      <c r="S667" s="65"/>
      <c r="T667" s="65"/>
      <c r="V667" s="65">
        <f t="shared" si="32"/>
        <v>0</v>
      </c>
    </row>
    <row r="668" spans="1:22" ht="15" customHeight="1" x14ac:dyDescent="0.25">
      <c r="A668" s="163" t="s">
        <v>2414</v>
      </c>
      <c r="B668" s="163" t="s">
        <v>989</v>
      </c>
      <c r="C668" s="164"/>
      <c r="D668" s="164"/>
      <c r="E668" s="164"/>
      <c r="F668" s="164"/>
      <c r="G668" s="164"/>
      <c r="H668" s="164"/>
      <c r="I668" s="164"/>
      <c r="J668" s="164"/>
      <c r="K668" s="164"/>
      <c r="L668" s="164"/>
      <c r="M668" s="164"/>
      <c r="N668" s="164"/>
      <c r="O668" s="164"/>
      <c r="P668" s="164"/>
      <c r="Q668" s="164"/>
      <c r="R668" s="164"/>
      <c r="S668" s="120"/>
      <c r="T668" s="120"/>
      <c r="V668" s="120"/>
    </row>
    <row r="669" spans="1:22" ht="15" customHeight="1" x14ac:dyDescent="0.25">
      <c r="A669" s="260" t="s">
        <v>2260</v>
      </c>
      <c r="B669" s="160" t="s">
        <v>883</v>
      </c>
      <c r="C669" s="260" t="s">
        <v>2</v>
      </c>
      <c r="D669" s="160"/>
      <c r="E669" s="161" t="s">
        <v>885</v>
      </c>
      <c r="F669" s="161" t="s">
        <v>990</v>
      </c>
      <c r="G669" s="161" t="s">
        <v>606</v>
      </c>
      <c r="H669" s="161" t="s">
        <v>930</v>
      </c>
      <c r="I669" s="161" t="s">
        <v>875</v>
      </c>
      <c r="J669" s="161"/>
      <c r="K669" s="161"/>
      <c r="L669" s="161"/>
      <c r="M669" s="161"/>
      <c r="N669" s="161"/>
      <c r="O669" s="161"/>
      <c r="P669" s="161"/>
      <c r="Q669" s="161"/>
      <c r="R669" s="161"/>
      <c r="S669" s="65"/>
      <c r="T669" s="65"/>
      <c r="V669" s="65">
        <f>S669+T669</f>
        <v>0</v>
      </c>
    </row>
    <row r="670" spans="1:22" ht="15" customHeight="1" x14ac:dyDescent="0.25">
      <c r="A670" s="260" t="s">
        <v>2261</v>
      </c>
      <c r="B670" s="160" t="s">
        <v>876</v>
      </c>
      <c r="C670" s="260" t="s">
        <v>2</v>
      </c>
      <c r="D670" s="160"/>
      <c r="E670" s="161" t="s">
        <v>874</v>
      </c>
      <c r="F670" s="161" t="s">
        <v>811</v>
      </c>
      <c r="G670" s="161" t="s">
        <v>606</v>
      </c>
      <c r="H670" s="161" t="s">
        <v>930</v>
      </c>
      <c r="I670" s="161" t="s">
        <v>877</v>
      </c>
      <c r="J670" s="161"/>
      <c r="K670" s="161"/>
      <c r="L670" s="161"/>
      <c r="M670" s="161"/>
      <c r="N670" s="161"/>
      <c r="O670" s="161"/>
      <c r="P670" s="161"/>
      <c r="Q670" s="161"/>
      <c r="R670" s="161"/>
      <c r="S670" s="65"/>
      <c r="T670" s="65"/>
      <c r="V670" s="65">
        <f>S670+T670</f>
        <v>0</v>
      </c>
    </row>
    <row r="671" spans="1:22" ht="15" customHeight="1" x14ac:dyDescent="0.25">
      <c r="A671" s="260" t="s">
        <v>2262</v>
      </c>
      <c r="B671" s="160" t="s">
        <v>873</v>
      </c>
      <c r="C671" s="260" t="s">
        <v>2</v>
      </c>
      <c r="D671" s="160"/>
      <c r="E671" s="161" t="s">
        <v>874</v>
      </c>
      <c r="F671" s="161" t="s">
        <v>814</v>
      </c>
      <c r="G671" s="161" t="s">
        <v>606</v>
      </c>
      <c r="H671" s="161" t="s">
        <v>930</v>
      </c>
      <c r="I671" s="161" t="s">
        <v>875</v>
      </c>
      <c r="J671" s="161"/>
      <c r="K671" s="161"/>
      <c r="L671" s="161"/>
      <c r="M671" s="161"/>
      <c r="N671" s="161"/>
      <c r="O671" s="161"/>
      <c r="P671" s="161"/>
      <c r="Q671" s="161"/>
      <c r="R671" s="161"/>
      <c r="S671" s="65"/>
      <c r="T671" s="65"/>
      <c r="V671" s="65">
        <f>S671+T671</f>
        <v>0</v>
      </c>
    </row>
    <row r="672" spans="1:22" ht="15" customHeight="1" x14ac:dyDescent="0.25">
      <c r="A672" s="260" t="s">
        <v>2263</v>
      </c>
      <c r="B672" s="160" t="s">
        <v>873</v>
      </c>
      <c r="C672" s="260" t="s">
        <v>2</v>
      </c>
      <c r="D672" s="160"/>
      <c r="E672" s="161" t="s">
        <v>874</v>
      </c>
      <c r="F672" s="161" t="s">
        <v>812</v>
      </c>
      <c r="G672" s="161" t="s">
        <v>606</v>
      </c>
      <c r="H672" s="161" t="s">
        <v>930</v>
      </c>
      <c r="I672" s="161" t="s">
        <v>875</v>
      </c>
      <c r="J672" s="161"/>
      <c r="K672" s="161"/>
      <c r="L672" s="161"/>
      <c r="M672" s="161"/>
      <c r="N672" s="161"/>
      <c r="O672" s="161"/>
      <c r="P672" s="161"/>
      <c r="Q672" s="161"/>
      <c r="R672" s="161"/>
      <c r="S672" s="65"/>
      <c r="T672" s="65"/>
      <c r="V672" s="65">
        <f>S672+T672</f>
        <v>0</v>
      </c>
    </row>
    <row r="673" spans="1:22" ht="15" customHeight="1" x14ac:dyDescent="0.25">
      <c r="A673" s="163" t="s">
        <v>2414</v>
      </c>
      <c r="B673" s="163" t="s">
        <v>991</v>
      </c>
      <c r="C673" s="164"/>
      <c r="D673" s="164"/>
      <c r="E673" s="164"/>
      <c r="F673" s="164"/>
      <c r="G673" s="164"/>
      <c r="H673" s="164"/>
      <c r="I673" s="164"/>
      <c r="J673" s="164"/>
      <c r="K673" s="164"/>
      <c r="L673" s="164"/>
      <c r="M673" s="164"/>
      <c r="N673" s="164"/>
      <c r="O673" s="164"/>
      <c r="P673" s="164"/>
      <c r="Q673" s="164"/>
      <c r="R673" s="164"/>
      <c r="S673" s="120"/>
      <c r="T673" s="120"/>
      <c r="V673" s="120"/>
    </row>
    <row r="674" spans="1:22" ht="15" customHeight="1" x14ac:dyDescent="0.25">
      <c r="A674" s="260" t="s">
        <v>2264</v>
      </c>
      <c r="B674" s="160" t="s">
        <v>889</v>
      </c>
      <c r="C674" s="260" t="s">
        <v>2</v>
      </c>
      <c r="D674" s="160"/>
      <c r="E674" s="161" t="s">
        <v>874</v>
      </c>
      <c r="F674" s="161" t="s">
        <v>810</v>
      </c>
      <c r="G674" s="161" t="s">
        <v>550</v>
      </c>
      <c r="H674" s="161" t="s">
        <v>812</v>
      </c>
      <c r="I674" s="161" t="s">
        <v>888</v>
      </c>
      <c r="J674" s="161"/>
      <c r="K674" s="161"/>
      <c r="L674" s="161"/>
      <c r="M674" s="161"/>
      <c r="N674" s="161"/>
      <c r="O674" s="161"/>
      <c r="P674" s="161"/>
      <c r="Q674" s="161"/>
      <c r="R674" s="161"/>
      <c r="S674" s="65"/>
      <c r="T674" s="65"/>
      <c r="V674" s="65">
        <f>S674+T674</f>
        <v>0</v>
      </c>
    </row>
    <row r="675" spans="1:22" ht="15" customHeight="1" x14ac:dyDescent="0.25">
      <c r="A675" s="163" t="s">
        <v>2414</v>
      </c>
      <c r="B675" s="163" t="s">
        <v>992</v>
      </c>
      <c r="C675" s="164"/>
      <c r="D675" s="164"/>
      <c r="E675" s="164"/>
      <c r="F675" s="164"/>
      <c r="G675" s="164"/>
      <c r="H675" s="164"/>
      <c r="I675" s="164"/>
      <c r="J675" s="164"/>
      <c r="K675" s="164"/>
      <c r="L675" s="164"/>
      <c r="M675" s="164"/>
      <c r="N675" s="164"/>
      <c r="O675" s="164"/>
      <c r="P675" s="164"/>
      <c r="Q675" s="164"/>
      <c r="R675" s="164"/>
      <c r="S675" s="120"/>
      <c r="T675" s="120"/>
      <c r="V675" s="120"/>
    </row>
    <row r="676" spans="1:22" ht="15" customHeight="1" x14ac:dyDescent="0.25">
      <c r="A676" s="260" t="s">
        <v>2265</v>
      </c>
      <c r="B676" s="160" t="s">
        <v>889</v>
      </c>
      <c r="C676" s="260" t="s">
        <v>2</v>
      </c>
      <c r="D676" s="160"/>
      <c r="E676" s="161" t="s">
        <v>885</v>
      </c>
      <c r="F676" s="161" t="s">
        <v>806</v>
      </c>
      <c r="G676" s="161" t="s">
        <v>550</v>
      </c>
      <c r="H676" s="161" t="s">
        <v>812</v>
      </c>
      <c r="I676" s="161" t="s">
        <v>888</v>
      </c>
      <c r="J676" s="161"/>
      <c r="K676" s="161"/>
      <c r="L676" s="161"/>
      <c r="M676" s="161"/>
      <c r="N676" s="161"/>
      <c r="O676" s="161"/>
      <c r="P676" s="161"/>
      <c r="Q676" s="161"/>
      <c r="R676" s="161"/>
      <c r="S676" s="65"/>
      <c r="T676" s="65"/>
      <c r="V676" s="65">
        <f>S676+T676</f>
        <v>0</v>
      </c>
    </row>
    <row r="677" spans="1:22" ht="15" customHeight="1" x14ac:dyDescent="0.25">
      <c r="A677" s="260" t="s">
        <v>2266</v>
      </c>
      <c r="B677" s="160" t="s">
        <v>889</v>
      </c>
      <c r="C677" s="260" t="s">
        <v>2</v>
      </c>
      <c r="D677" s="160"/>
      <c r="E677" s="161" t="s">
        <v>874</v>
      </c>
      <c r="F677" s="161" t="s">
        <v>828</v>
      </c>
      <c r="G677" s="161" t="s">
        <v>550</v>
      </c>
      <c r="H677" s="161" t="s">
        <v>812</v>
      </c>
      <c r="I677" s="161" t="s">
        <v>888</v>
      </c>
      <c r="J677" s="161"/>
      <c r="K677" s="161"/>
      <c r="L677" s="161"/>
      <c r="M677" s="161"/>
      <c r="N677" s="161"/>
      <c r="O677" s="161"/>
      <c r="P677" s="161"/>
      <c r="Q677" s="161"/>
      <c r="R677" s="161"/>
      <c r="S677" s="65"/>
      <c r="T677" s="65"/>
      <c r="V677" s="65">
        <f>S677+T677</f>
        <v>0</v>
      </c>
    </row>
    <row r="678" spans="1:22" ht="15" customHeight="1" x14ac:dyDescent="0.25">
      <c r="A678" s="260" t="s">
        <v>2267</v>
      </c>
      <c r="B678" s="160" t="s">
        <v>890</v>
      </c>
      <c r="C678" s="260" t="s">
        <v>2</v>
      </c>
      <c r="D678" s="160"/>
      <c r="E678" s="161" t="s">
        <v>885</v>
      </c>
      <c r="F678" s="161" t="s">
        <v>814</v>
      </c>
      <c r="G678" s="161" t="s">
        <v>550</v>
      </c>
      <c r="H678" s="161" t="s">
        <v>812</v>
      </c>
      <c r="I678" s="161" t="s">
        <v>888</v>
      </c>
      <c r="J678" s="161"/>
      <c r="K678" s="161"/>
      <c r="L678" s="161"/>
      <c r="M678" s="161"/>
      <c r="N678" s="161"/>
      <c r="O678" s="161"/>
      <c r="P678" s="161"/>
      <c r="Q678" s="161"/>
      <c r="R678" s="161"/>
      <c r="S678" s="65"/>
      <c r="T678" s="65"/>
      <c r="V678" s="65">
        <f>S678+T678</f>
        <v>0</v>
      </c>
    </row>
    <row r="679" spans="1:22" ht="15" customHeight="1" x14ac:dyDescent="0.25">
      <c r="A679" s="260" t="s">
        <v>2268</v>
      </c>
      <c r="B679" s="160" t="s">
        <v>881</v>
      </c>
      <c r="C679" s="260" t="s">
        <v>2</v>
      </c>
      <c r="D679" s="160"/>
      <c r="E679" s="161" t="s">
        <v>2</v>
      </c>
      <c r="F679" s="162"/>
      <c r="G679" s="162"/>
      <c r="H679" s="162"/>
      <c r="I679" s="162"/>
      <c r="J679" s="162"/>
      <c r="K679" s="162"/>
      <c r="L679" s="162"/>
      <c r="M679" s="162"/>
      <c r="N679" s="162"/>
      <c r="O679" s="162"/>
      <c r="P679" s="162"/>
      <c r="Q679" s="162"/>
      <c r="R679" s="162"/>
      <c r="S679" s="65"/>
      <c r="T679" s="65"/>
      <c r="V679" s="65">
        <f>S679+T679</f>
        <v>0</v>
      </c>
    </row>
    <row r="680" spans="1:22" ht="15" customHeight="1" x14ac:dyDescent="0.25">
      <c r="A680" s="163" t="s">
        <v>2414</v>
      </c>
      <c r="B680" s="163" t="s">
        <v>993</v>
      </c>
      <c r="C680" s="164"/>
      <c r="D680" s="164"/>
      <c r="E680" s="164"/>
      <c r="F680" s="164"/>
      <c r="G680" s="164"/>
      <c r="H680" s="164"/>
      <c r="I680" s="164"/>
      <c r="J680" s="164"/>
      <c r="K680" s="164"/>
      <c r="L680" s="164"/>
      <c r="M680" s="164"/>
      <c r="N680" s="164"/>
      <c r="O680" s="164"/>
      <c r="P680" s="164"/>
      <c r="Q680" s="164"/>
      <c r="R680" s="164"/>
      <c r="S680" s="120"/>
      <c r="T680" s="120"/>
      <c r="V680" s="120"/>
    </row>
    <row r="681" spans="1:22" ht="15" customHeight="1" x14ac:dyDescent="0.25">
      <c r="A681" s="260" t="s">
        <v>2269</v>
      </c>
      <c r="B681" s="160" t="s">
        <v>873</v>
      </c>
      <c r="C681" s="260" t="s">
        <v>2</v>
      </c>
      <c r="D681" s="160"/>
      <c r="E681" s="161" t="s">
        <v>874</v>
      </c>
      <c r="F681" s="161" t="s">
        <v>812</v>
      </c>
      <c r="G681" s="161" t="s">
        <v>606</v>
      </c>
      <c r="H681" s="161" t="s">
        <v>930</v>
      </c>
      <c r="I681" s="161" t="s">
        <v>875</v>
      </c>
      <c r="J681" s="161"/>
      <c r="K681" s="161"/>
      <c r="L681" s="161"/>
      <c r="M681" s="161"/>
      <c r="N681" s="161"/>
      <c r="O681" s="161"/>
      <c r="P681" s="161"/>
      <c r="Q681" s="161"/>
      <c r="R681" s="161"/>
      <c r="S681" s="65"/>
      <c r="T681" s="65"/>
      <c r="V681" s="65">
        <f>S681+T681</f>
        <v>0</v>
      </c>
    </row>
    <row r="682" spans="1:22" ht="15" customHeight="1" x14ac:dyDescent="0.25">
      <c r="A682" s="260" t="s">
        <v>2270</v>
      </c>
      <c r="B682" s="160" t="s">
        <v>873</v>
      </c>
      <c r="C682" s="260" t="s">
        <v>2</v>
      </c>
      <c r="D682" s="160"/>
      <c r="E682" s="161" t="s">
        <v>874</v>
      </c>
      <c r="F682" s="161" t="s">
        <v>812</v>
      </c>
      <c r="G682" s="161" t="s">
        <v>606</v>
      </c>
      <c r="H682" s="161" t="s">
        <v>930</v>
      </c>
      <c r="I682" s="161" t="s">
        <v>875</v>
      </c>
      <c r="J682" s="161"/>
      <c r="K682" s="161"/>
      <c r="L682" s="161"/>
      <c r="M682" s="161"/>
      <c r="N682" s="161"/>
      <c r="O682" s="161"/>
      <c r="P682" s="161"/>
      <c r="Q682" s="161"/>
      <c r="R682" s="161"/>
      <c r="S682" s="65"/>
      <c r="T682" s="65"/>
      <c r="V682" s="65">
        <f>S682+T682</f>
        <v>0</v>
      </c>
    </row>
    <row r="683" spans="1:22" ht="15" customHeight="1" x14ac:dyDescent="0.25">
      <c r="A683" s="260" t="s">
        <v>2414</v>
      </c>
      <c r="B683" s="319" t="s">
        <v>994</v>
      </c>
      <c r="C683" s="319"/>
      <c r="D683" s="160"/>
      <c r="E683" s="161" t="s">
        <v>2</v>
      </c>
      <c r="F683" s="161" t="s">
        <v>2</v>
      </c>
      <c r="G683" s="161" t="s">
        <v>606</v>
      </c>
      <c r="H683" s="161" t="s">
        <v>2</v>
      </c>
      <c r="I683" s="161" t="s">
        <v>2</v>
      </c>
      <c r="J683" s="161"/>
      <c r="K683" s="161"/>
      <c r="L683" s="161"/>
      <c r="M683" s="161"/>
      <c r="N683" s="161"/>
      <c r="O683" s="161"/>
      <c r="P683" s="161"/>
      <c r="Q683" s="161"/>
      <c r="R683" s="161"/>
      <c r="S683" s="65"/>
      <c r="T683" s="65"/>
      <c r="V683" s="65">
        <f>S683+T683</f>
        <v>0</v>
      </c>
    </row>
    <row r="684" spans="1:22" ht="15" customHeight="1" x14ac:dyDescent="0.25">
      <c r="A684" s="163" t="s">
        <v>2414</v>
      </c>
      <c r="B684" s="163" t="s">
        <v>923</v>
      </c>
      <c r="C684" s="164"/>
      <c r="D684" s="164"/>
      <c r="E684" s="164"/>
      <c r="F684" s="164"/>
      <c r="G684" s="164"/>
      <c r="H684" s="164"/>
      <c r="I684" s="164"/>
      <c r="J684" s="164"/>
      <c r="K684" s="164"/>
      <c r="L684" s="164"/>
      <c r="M684" s="164"/>
      <c r="N684" s="164"/>
      <c r="O684" s="164"/>
      <c r="P684" s="164"/>
      <c r="Q684" s="164"/>
      <c r="R684" s="164"/>
      <c r="S684" s="120"/>
      <c r="T684" s="120"/>
      <c r="V684" s="120"/>
    </row>
    <row r="685" spans="1:22" ht="15" customHeight="1" x14ac:dyDescent="0.25">
      <c r="A685" s="260" t="s">
        <v>2271</v>
      </c>
      <c r="B685" s="190" t="s">
        <v>924</v>
      </c>
      <c r="C685" s="190" t="s">
        <v>2</v>
      </c>
      <c r="D685" s="161"/>
      <c r="E685" s="161" t="s">
        <v>2</v>
      </c>
      <c r="F685" s="162" t="s">
        <v>276</v>
      </c>
      <c r="G685" s="161" t="s">
        <v>2</v>
      </c>
      <c r="H685" s="162" t="s">
        <v>2</v>
      </c>
      <c r="I685" s="161" t="s">
        <v>2</v>
      </c>
      <c r="J685" s="162"/>
      <c r="K685" s="161"/>
      <c r="L685" s="162"/>
      <c r="M685" s="161"/>
      <c r="N685" s="162"/>
      <c r="O685" s="161"/>
      <c r="P685" s="162"/>
      <c r="Q685" s="161"/>
      <c r="R685" s="162"/>
      <c r="S685" s="65"/>
      <c r="T685" s="65"/>
      <c r="V685" s="65">
        <f>S685+T685</f>
        <v>0</v>
      </c>
    </row>
    <row r="686" spans="1:22" ht="15" customHeight="1" x14ac:dyDescent="0.25">
      <c r="A686" s="260" t="s">
        <v>2272</v>
      </c>
      <c r="B686" s="190" t="s">
        <v>925</v>
      </c>
      <c r="C686" s="190" t="s">
        <v>2</v>
      </c>
      <c r="D686" s="161"/>
      <c r="E686" s="161" t="s">
        <v>2</v>
      </c>
      <c r="F686" s="162" t="s">
        <v>276</v>
      </c>
      <c r="G686" s="161" t="s">
        <v>2</v>
      </c>
      <c r="H686" s="162" t="s">
        <v>2</v>
      </c>
      <c r="I686" s="161" t="s">
        <v>2</v>
      </c>
      <c r="J686" s="162"/>
      <c r="K686" s="161"/>
      <c r="L686" s="162"/>
      <c r="M686" s="161"/>
      <c r="N686" s="162"/>
      <c r="O686" s="161"/>
      <c r="P686" s="162"/>
      <c r="Q686" s="161"/>
      <c r="R686" s="162"/>
      <c r="S686" s="65"/>
      <c r="T686" s="65"/>
      <c r="V686" s="65">
        <f>S686+T686</f>
        <v>0</v>
      </c>
    </row>
    <row r="687" spans="1:22" ht="15" customHeight="1" x14ac:dyDescent="0.25">
      <c r="A687" s="194" t="s">
        <v>2414</v>
      </c>
      <c r="B687" s="194"/>
      <c r="C687" s="195"/>
      <c r="D687" s="196"/>
      <c r="E687" s="196"/>
      <c r="F687" s="196"/>
      <c r="G687" s="196"/>
      <c r="H687" s="196"/>
      <c r="I687" s="196"/>
      <c r="J687" s="196"/>
      <c r="K687" s="196"/>
      <c r="L687" s="196"/>
      <c r="M687" s="196"/>
      <c r="N687" s="196"/>
      <c r="O687" s="196"/>
      <c r="P687" s="196"/>
      <c r="Q687" s="196"/>
      <c r="R687" s="196"/>
      <c r="S687" s="125"/>
      <c r="T687" s="125"/>
      <c r="V687" s="125"/>
    </row>
    <row r="688" spans="1:22" ht="15" customHeight="1" x14ac:dyDescent="0.25">
      <c r="A688" s="197" t="s">
        <v>2414</v>
      </c>
      <c r="B688" s="197" t="s">
        <v>995</v>
      </c>
      <c r="C688" s="198"/>
      <c r="D688" s="199"/>
      <c r="E688" s="200"/>
      <c r="F688" s="200"/>
      <c r="G688" s="200"/>
      <c r="H688" s="199"/>
      <c r="I688" s="199"/>
      <c r="J688" s="199"/>
      <c r="K688" s="199"/>
      <c r="L688" s="199"/>
      <c r="M688" s="199"/>
      <c r="N688" s="199"/>
      <c r="O688" s="199"/>
      <c r="P688" s="199"/>
      <c r="Q688" s="199"/>
      <c r="R688" s="199"/>
      <c r="S688" s="144"/>
      <c r="T688" s="144"/>
      <c r="V688" s="144"/>
    </row>
    <row r="689" spans="1:22" ht="15" customHeight="1" x14ac:dyDescent="0.25">
      <c r="A689" s="163" t="s">
        <v>2414</v>
      </c>
      <c r="B689" s="163" t="s">
        <v>929</v>
      </c>
      <c r="C689" s="164"/>
      <c r="D689" s="164"/>
      <c r="E689" s="164"/>
      <c r="F689" s="164"/>
      <c r="G689" s="164"/>
      <c r="H689" s="164"/>
      <c r="I689" s="164"/>
      <c r="J689" s="164"/>
      <c r="K689" s="164"/>
      <c r="L689" s="164"/>
      <c r="M689" s="164"/>
      <c r="N689" s="164"/>
      <c r="O689" s="164"/>
      <c r="P689" s="164"/>
      <c r="Q689" s="164"/>
      <c r="R689" s="164"/>
      <c r="S689" s="120"/>
      <c r="T689" s="120"/>
      <c r="V689" s="120"/>
    </row>
    <row r="690" spans="1:22" ht="15" customHeight="1" x14ac:dyDescent="0.25">
      <c r="A690" s="260" t="s">
        <v>2273</v>
      </c>
      <c r="B690" s="160" t="s">
        <v>873</v>
      </c>
      <c r="C690" s="160" t="s">
        <v>996</v>
      </c>
      <c r="D690" s="161" t="s">
        <v>811</v>
      </c>
      <c r="E690" s="161" t="s">
        <v>874</v>
      </c>
      <c r="F690" s="161" t="s">
        <v>814</v>
      </c>
      <c r="G690" s="161" t="s">
        <v>606</v>
      </c>
      <c r="H690" s="161" t="s">
        <v>930</v>
      </c>
      <c r="I690" s="161" t="s">
        <v>888</v>
      </c>
      <c r="J690" s="161"/>
      <c r="K690" s="161"/>
      <c r="L690" s="161"/>
      <c r="M690" s="161"/>
      <c r="N690" s="161"/>
      <c r="O690" s="161"/>
      <c r="P690" s="161"/>
      <c r="Q690" s="161"/>
      <c r="R690" s="161"/>
      <c r="S690" s="65"/>
      <c r="T690" s="65"/>
      <c r="V690" s="65">
        <f>S690+T690</f>
        <v>0</v>
      </c>
    </row>
    <row r="691" spans="1:22" ht="15" customHeight="1" x14ac:dyDescent="0.25">
      <c r="A691" s="260" t="s">
        <v>2274</v>
      </c>
      <c r="B691" s="160" t="s">
        <v>931</v>
      </c>
      <c r="C691" s="160" t="s">
        <v>996</v>
      </c>
      <c r="D691" s="161" t="s">
        <v>650</v>
      </c>
      <c r="E691" s="161" t="s">
        <v>885</v>
      </c>
      <c r="F691" s="161" t="s">
        <v>845</v>
      </c>
      <c r="G691" s="161" t="s">
        <v>550</v>
      </c>
      <c r="H691" s="161" t="s">
        <v>812</v>
      </c>
      <c r="I691" s="161" t="s">
        <v>888</v>
      </c>
      <c r="J691" s="161"/>
      <c r="K691" s="161"/>
      <c r="L691" s="161"/>
      <c r="M691" s="161"/>
      <c r="N691" s="161"/>
      <c r="O691" s="161"/>
      <c r="P691" s="161"/>
      <c r="Q691" s="161"/>
      <c r="R691" s="161"/>
      <c r="S691" s="65"/>
      <c r="T691" s="65"/>
      <c r="V691" s="65">
        <f>S691+T691</f>
        <v>0</v>
      </c>
    </row>
    <row r="692" spans="1:22" ht="15" customHeight="1" x14ac:dyDescent="0.25">
      <c r="A692" s="260" t="s">
        <v>2275</v>
      </c>
      <c r="B692" s="160" t="s">
        <v>889</v>
      </c>
      <c r="C692" s="160" t="s">
        <v>996</v>
      </c>
      <c r="D692" s="161" t="s">
        <v>650</v>
      </c>
      <c r="E692" s="161" t="s">
        <v>874</v>
      </c>
      <c r="F692" s="161" t="s">
        <v>816</v>
      </c>
      <c r="G692" s="161" t="s">
        <v>550</v>
      </c>
      <c r="H692" s="161" t="s">
        <v>812</v>
      </c>
      <c r="I692" s="161" t="s">
        <v>888</v>
      </c>
      <c r="J692" s="161"/>
      <c r="K692" s="161"/>
      <c r="L692" s="161"/>
      <c r="M692" s="161"/>
      <c r="N692" s="161"/>
      <c r="O692" s="161"/>
      <c r="P692" s="161"/>
      <c r="Q692" s="161"/>
      <c r="R692" s="161"/>
      <c r="S692" s="65"/>
      <c r="T692" s="65"/>
      <c r="V692" s="65">
        <f>S692+T692</f>
        <v>0</v>
      </c>
    </row>
    <row r="693" spans="1:22" ht="15" customHeight="1" x14ac:dyDescent="0.25">
      <c r="A693" s="260" t="s">
        <v>2276</v>
      </c>
      <c r="B693" s="160" t="s">
        <v>889</v>
      </c>
      <c r="C693" s="160" t="s">
        <v>996</v>
      </c>
      <c r="D693" s="161" t="s">
        <v>650</v>
      </c>
      <c r="E693" s="161" t="s">
        <v>885</v>
      </c>
      <c r="F693" s="161" t="s">
        <v>816</v>
      </c>
      <c r="G693" s="161" t="s">
        <v>550</v>
      </c>
      <c r="H693" s="161" t="s">
        <v>812</v>
      </c>
      <c r="I693" s="161" t="s">
        <v>888</v>
      </c>
      <c r="J693" s="161"/>
      <c r="K693" s="161"/>
      <c r="L693" s="161"/>
      <c r="M693" s="161"/>
      <c r="N693" s="161"/>
      <c r="O693" s="161"/>
      <c r="P693" s="161"/>
      <c r="Q693" s="161"/>
      <c r="R693" s="161"/>
      <c r="S693" s="65"/>
      <c r="T693" s="65"/>
      <c r="V693" s="65">
        <f>S693+T693</f>
        <v>0</v>
      </c>
    </row>
    <row r="694" spans="1:22" ht="15" customHeight="1" x14ac:dyDescent="0.25">
      <c r="A694" s="163" t="s">
        <v>2414</v>
      </c>
      <c r="B694" s="163" t="s">
        <v>938</v>
      </c>
      <c r="C694" s="164"/>
      <c r="D694" s="164"/>
      <c r="E694" s="164"/>
      <c r="F694" s="164"/>
      <c r="G694" s="164"/>
      <c r="H694" s="164"/>
      <c r="I694" s="164"/>
      <c r="J694" s="164"/>
      <c r="K694" s="164"/>
      <c r="L694" s="164"/>
      <c r="M694" s="164"/>
      <c r="N694" s="164"/>
      <c r="O694" s="164"/>
      <c r="P694" s="164"/>
      <c r="Q694" s="164"/>
      <c r="R694" s="164"/>
      <c r="S694" s="120"/>
      <c r="T694" s="120"/>
      <c r="V694" s="120"/>
    </row>
    <row r="695" spans="1:22" ht="15" customHeight="1" x14ac:dyDescent="0.25">
      <c r="A695" s="260" t="s">
        <v>2277</v>
      </c>
      <c r="B695" s="160" t="s">
        <v>889</v>
      </c>
      <c r="C695" s="160" t="s">
        <v>996</v>
      </c>
      <c r="D695" s="161" t="s">
        <v>827</v>
      </c>
      <c r="E695" s="161" t="s">
        <v>874</v>
      </c>
      <c r="F695" s="161" t="s">
        <v>828</v>
      </c>
      <c r="G695" s="161" t="s">
        <v>550</v>
      </c>
      <c r="H695" s="161" t="s">
        <v>812</v>
      </c>
      <c r="I695" s="161" t="s">
        <v>888</v>
      </c>
      <c r="J695" s="161"/>
      <c r="K695" s="161"/>
      <c r="L695" s="161"/>
      <c r="M695" s="161"/>
      <c r="N695" s="161"/>
      <c r="O695" s="161"/>
      <c r="P695" s="161"/>
      <c r="Q695" s="161"/>
      <c r="R695" s="161"/>
      <c r="S695" s="65"/>
      <c r="T695" s="65"/>
      <c r="V695" s="65">
        <f>S695+T695</f>
        <v>0</v>
      </c>
    </row>
    <row r="696" spans="1:22" ht="15" customHeight="1" x14ac:dyDescent="0.25">
      <c r="A696" s="260" t="s">
        <v>2278</v>
      </c>
      <c r="B696" s="160" t="s">
        <v>889</v>
      </c>
      <c r="C696" s="160" t="s">
        <v>996</v>
      </c>
      <c r="D696" s="161" t="s">
        <v>827</v>
      </c>
      <c r="E696" s="161" t="s">
        <v>885</v>
      </c>
      <c r="F696" s="161" t="s">
        <v>806</v>
      </c>
      <c r="G696" s="161" t="s">
        <v>550</v>
      </c>
      <c r="H696" s="161" t="s">
        <v>812</v>
      </c>
      <c r="I696" s="161" t="s">
        <v>888</v>
      </c>
      <c r="J696" s="161"/>
      <c r="K696" s="161"/>
      <c r="L696" s="161"/>
      <c r="M696" s="161"/>
      <c r="N696" s="161"/>
      <c r="O696" s="161"/>
      <c r="P696" s="161"/>
      <c r="Q696" s="161"/>
      <c r="R696" s="161"/>
      <c r="S696" s="65"/>
      <c r="T696" s="65"/>
      <c r="V696" s="65">
        <f>S696+T696</f>
        <v>0</v>
      </c>
    </row>
    <row r="697" spans="1:22" ht="15" customHeight="1" x14ac:dyDescent="0.25">
      <c r="A697" s="260" t="s">
        <v>2279</v>
      </c>
      <c r="B697" s="160" t="s">
        <v>890</v>
      </c>
      <c r="C697" s="160" t="s">
        <v>996</v>
      </c>
      <c r="D697" s="161" t="s">
        <v>811</v>
      </c>
      <c r="E697" s="161" t="s">
        <v>885</v>
      </c>
      <c r="F697" s="161" t="s">
        <v>814</v>
      </c>
      <c r="G697" s="161" t="s">
        <v>550</v>
      </c>
      <c r="H697" s="161" t="s">
        <v>812</v>
      </c>
      <c r="I697" s="161" t="s">
        <v>888</v>
      </c>
      <c r="J697" s="161"/>
      <c r="K697" s="161"/>
      <c r="L697" s="161"/>
      <c r="M697" s="161"/>
      <c r="N697" s="161"/>
      <c r="O697" s="161"/>
      <c r="P697" s="161"/>
      <c r="Q697" s="161"/>
      <c r="R697" s="161"/>
      <c r="S697" s="65"/>
      <c r="T697" s="65"/>
      <c r="V697" s="65">
        <f>S697+T697</f>
        <v>0</v>
      </c>
    </row>
    <row r="698" spans="1:22" ht="15" customHeight="1" x14ac:dyDescent="0.25">
      <c r="A698" s="260" t="s">
        <v>2280</v>
      </c>
      <c r="B698" s="160" t="s">
        <v>889</v>
      </c>
      <c r="C698" s="160" t="s">
        <v>996</v>
      </c>
      <c r="D698" s="161" t="s">
        <v>827</v>
      </c>
      <c r="E698" s="161" t="s">
        <v>885</v>
      </c>
      <c r="F698" s="161" t="s">
        <v>828</v>
      </c>
      <c r="G698" s="161" t="s">
        <v>550</v>
      </c>
      <c r="H698" s="161" t="s">
        <v>812</v>
      </c>
      <c r="I698" s="161" t="s">
        <v>888</v>
      </c>
      <c r="J698" s="161"/>
      <c r="K698" s="161"/>
      <c r="L698" s="161"/>
      <c r="M698" s="161"/>
      <c r="N698" s="161"/>
      <c r="O698" s="161"/>
      <c r="P698" s="161"/>
      <c r="Q698" s="161"/>
      <c r="R698" s="161"/>
      <c r="S698" s="65"/>
      <c r="T698" s="65"/>
      <c r="V698" s="65">
        <f>S698+T698</f>
        <v>0</v>
      </c>
    </row>
    <row r="699" spans="1:22" ht="15" customHeight="1" x14ac:dyDescent="0.25">
      <c r="A699" s="163" t="s">
        <v>2414</v>
      </c>
      <c r="B699" s="163" t="s">
        <v>939</v>
      </c>
      <c r="C699" s="164"/>
      <c r="D699" s="164"/>
      <c r="E699" s="164"/>
      <c r="F699" s="164"/>
      <c r="G699" s="164"/>
      <c r="H699" s="164"/>
      <c r="I699" s="164"/>
      <c r="J699" s="164"/>
      <c r="K699" s="164"/>
      <c r="L699" s="164"/>
      <c r="M699" s="164"/>
      <c r="N699" s="164"/>
      <c r="O699" s="164"/>
      <c r="P699" s="164"/>
      <c r="Q699" s="164"/>
      <c r="R699" s="164"/>
      <c r="S699" s="120"/>
      <c r="T699" s="120"/>
      <c r="V699" s="120"/>
    </row>
    <row r="700" spans="1:22" ht="15" customHeight="1" x14ac:dyDescent="0.25">
      <c r="A700" s="260" t="s">
        <v>2281</v>
      </c>
      <c r="B700" s="160" t="s">
        <v>889</v>
      </c>
      <c r="C700" s="160" t="s">
        <v>996</v>
      </c>
      <c r="D700" s="161" t="s">
        <v>827</v>
      </c>
      <c r="E700" s="161" t="s">
        <v>874</v>
      </c>
      <c r="F700" s="161" t="s">
        <v>828</v>
      </c>
      <c r="G700" s="161" t="s">
        <v>550</v>
      </c>
      <c r="H700" s="161" t="s">
        <v>812</v>
      </c>
      <c r="I700" s="161" t="s">
        <v>888</v>
      </c>
      <c r="J700" s="161"/>
      <c r="K700" s="161"/>
      <c r="L700" s="161"/>
      <c r="M700" s="161"/>
      <c r="N700" s="161"/>
      <c r="O700" s="161"/>
      <c r="P700" s="161"/>
      <c r="Q700" s="161"/>
      <c r="R700" s="161"/>
      <c r="S700" s="65"/>
      <c r="T700" s="65"/>
      <c r="V700" s="65">
        <f t="shared" ref="V700:V706" si="33">S700+T700</f>
        <v>0</v>
      </c>
    </row>
    <row r="701" spans="1:22" ht="15" customHeight="1" x14ac:dyDescent="0.25">
      <c r="A701" s="260" t="s">
        <v>2282</v>
      </c>
      <c r="B701" s="160" t="s">
        <v>889</v>
      </c>
      <c r="C701" s="160" t="s">
        <v>996</v>
      </c>
      <c r="D701" s="161" t="s">
        <v>997</v>
      </c>
      <c r="E701" s="161" t="s">
        <v>874</v>
      </c>
      <c r="F701" s="161" t="s">
        <v>826</v>
      </c>
      <c r="G701" s="161" t="s">
        <v>550</v>
      </c>
      <c r="H701" s="161" t="s">
        <v>812</v>
      </c>
      <c r="I701" s="161" t="s">
        <v>888</v>
      </c>
      <c r="J701" s="161"/>
      <c r="K701" s="161"/>
      <c r="L701" s="161"/>
      <c r="M701" s="161"/>
      <c r="N701" s="161"/>
      <c r="O701" s="161"/>
      <c r="P701" s="161"/>
      <c r="Q701" s="161"/>
      <c r="R701" s="161"/>
      <c r="S701" s="65"/>
      <c r="T701" s="65"/>
      <c r="V701" s="65">
        <f t="shared" si="33"/>
        <v>0</v>
      </c>
    </row>
    <row r="702" spans="1:22" ht="15" customHeight="1" x14ac:dyDescent="0.25">
      <c r="A702" s="260" t="s">
        <v>2283</v>
      </c>
      <c r="B702" s="160" t="s">
        <v>890</v>
      </c>
      <c r="C702" s="160" t="s">
        <v>996</v>
      </c>
      <c r="D702" s="161" t="s">
        <v>811</v>
      </c>
      <c r="E702" s="161" t="s">
        <v>885</v>
      </c>
      <c r="F702" s="161" t="s">
        <v>814</v>
      </c>
      <c r="G702" s="161" t="s">
        <v>550</v>
      </c>
      <c r="H702" s="161" t="s">
        <v>812</v>
      </c>
      <c r="I702" s="161" t="s">
        <v>888</v>
      </c>
      <c r="J702" s="161"/>
      <c r="K702" s="161"/>
      <c r="L702" s="161"/>
      <c r="M702" s="161"/>
      <c r="N702" s="161"/>
      <c r="O702" s="161"/>
      <c r="P702" s="161"/>
      <c r="Q702" s="161"/>
      <c r="R702" s="161"/>
      <c r="S702" s="65"/>
      <c r="T702" s="65"/>
      <c r="V702" s="65">
        <f t="shared" si="33"/>
        <v>0</v>
      </c>
    </row>
    <row r="703" spans="1:22" ht="15" customHeight="1" x14ac:dyDescent="0.25">
      <c r="A703" s="260" t="s">
        <v>2284</v>
      </c>
      <c r="B703" s="160" t="s">
        <v>890</v>
      </c>
      <c r="C703" s="160" t="s">
        <v>996</v>
      </c>
      <c r="D703" s="161" t="s">
        <v>811</v>
      </c>
      <c r="E703" s="161" t="s">
        <v>885</v>
      </c>
      <c r="F703" s="161" t="s">
        <v>814</v>
      </c>
      <c r="G703" s="161" t="s">
        <v>550</v>
      </c>
      <c r="H703" s="161" t="s">
        <v>812</v>
      </c>
      <c r="I703" s="161" t="s">
        <v>888</v>
      </c>
      <c r="J703" s="161"/>
      <c r="K703" s="161"/>
      <c r="L703" s="161"/>
      <c r="M703" s="161"/>
      <c r="N703" s="161"/>
      <c r="O703" s="161"/>
      <c r="P703" s="161"/>
      <c r="Q703" s="161"/>
      <c r="R703" s="161"/>
      <c r="S703" s="65"/>
      <c r="T703" s="65"/>
      <c r="V703" s="65">
        <f t="shared" si="33"/>
        <v>0</v>
      </c>
    </row>
    <row r="704" spans="1:22" ht="15" customHeight="1" x14ac:dyDescent="0.25">
      <c r="A704" s="260" t="s">
        <v>2285</v>
      </c>
      <c r="B704" s="160" t="s">
        <v>889</v>
      </c>
      <c r="C704" s="160" t="s">
        <v>996</v>
      </c>
      <c r="D704" s="161" t="s">
        <v>827</v>
      </c>
      <c r="E704" s="161" t="s">
        <v>885</v>
      </c>
      <c r="F704" s="161" t="s">
        <v>806</v>
      </c>
      <c r="G704" s="161" t="s">
        <v>550</v>
      </c>
      <c r="H704" s="161" t="s">
        <v>812</v>
      </c>
      <c r="I704" s="161" t="s">
        <v>888</v>
      </c>
      <c r="J704" s="161"/>
      <c r="K704" s="161"/>
      <c r="L704" s="161"/>
      <c r="M704" s="161"/>
      <c r="N704" s="161"/>
      <c r="O704" s="161"/>
      <c r="P704" s="161"/>
      <c r="Q704" s="161"/>
      <c r="R704" s="161"/>
      <c r="S704" s="65"/>
      <c r="T704" s="65"/>
      <c r="V704" s="65">
        <f t="shared" si="33"/>
        <v>0</v>
      </c>
    </row>
    <row r="705" spans="1:22" ht="15" customHeight="1" x14ac:dyDescent="0.25">
      <c r="A705" s="260" t="s">
        <v>2286</v>
      </c>
      <c r="B705" s="160" t="s">
        <v>890</v>
      </c>
      <c r="C705" s="160" t="s">
        <v>996</v>
      </c>
      <c r="D705" s="161" t="s">
        <v>811</v>
      </c>
      <c r="E705" s="161" t="s">
        <v>885</v>
      </c>
      <c r="F705" s="161" t="s">
        <v>814</v>
      </c>
      <c r="G705" s="161" t="s">
        <v>550</v>
      </c>
      <c r="H705" s="161" t="s">
        <v>812</v>
      </c>
      <c r="I705" s="161" t="s">
        <v>888</v>
      </c>
      <c r="J705" s="161"/>
      <c r="K705" s="161"/>
      <c r="L705" s="161"/>
      <c r="M705" s="161"/>
      <c r="N705" s="161"/>
      <c r="O705" s="161"/>
      <c r="P705" s="161"/>
      <c r="Q705" s="161"/>
      <c r="R705" s="161"/>
      <c r="S705" s="65"/>
      <c r="T705" s="65"/>
      <c r="V705" s="65">
        <f t="shared" si="33"/>
        <v>0</v>
      </c>
    </row>
    <row r="706" spans="1:22" ht="15" customHeight="1" x14ac:dyDescent="0.25">
      <c r="A706" s="260" t="s">
        <v>2287</v>
      </c>
      <c r="B706" s="160" t="s">
        <v>889</v>
      </c>
      <c r="C706" s="160" t="s">
        <v>996</v>
      </c>
      <c r="D706" s="161" t="s">
        <v>827</v>
      </c>
      <c r="E706" s="161" t="s">
        <v>885</v>
      </c>
      <c r="F706" s="161" t="s">
        <v>828</v>
      </c>
      <c r="G706" s="161" t="s">
        <v>550</v>
      </c>
      <c r="H706" s="161" t="s">
        <v>812</v>
      </c>
      <c r="I706" s="161" t="s">
        <v>888</v>
      </c>
      <c r="J706" s="161"/>
      <c r="K706" s="161"/>
      <c r="L706" s="161"/>
      <c r="M706" s="161"/>
      <c r="N706" s="161"/>
      <c r="O706" s="161"/>
      <c r="P706" s="161"/>
      <c r="Q706" s="161"/>
      <c r="R706" s="161"/>
      <c r="S706" s="65"/>
      <c r="T706" s="65"/>
      <c r="V706" s="65">
        <f t="shared" si="33"/>
        <v>0</v>
      </c>
    </row>
    <row r="707" spans="1:22" ht="15" customHeight="1" x14ac:dyDescent="0.25">
      <c r="A707" s="163" t="s">
        <v>2414</v>
      </c>
      <c r="B707" s="163" t="s">
        <v>943</v>
      </c>
      <c r="C707" s="164"/>
      <c r="D707" s="164"/>
      <c r="E707" s="164"/>
      <c r="F707" s="164"/>
      <c r="G707" s="164"/>
      <c r="H707" s="164"/>
      <c r="I707" s="164"/>
      <c r="J707" s="164"/>
      <c r="K707" s="164"/>
      <c r="L707" s="164"/>
      <c r="M707" s="164"/>
      <c r="N707" s="164"/>
      <c r="O707" s="164"/>
      <c r="P707" s="164"/>
      <c r="Q707" s="164"/>
      <c r="R707" s="164"/>
      <c r="S707" s="120"/>
      <c r="T707" s="120"/>
      <c r="V707" s="120"/>
    </row>
    <row r="708" spans="1:22" ht="15" customHeight="1" x14ac:dyDescent="0.25">
      <c r="A708" s="260" t="s">
        <v>2288</v>
      </c>
      <c r="B708" s="160" t="s">
        <v>889</v>
      </c>
      <c r="C708" s="160" t="s">
        <v>998</v>
      </c>
      <c r="D708" s="161" t="s">
        <v>999</v>
      </c>
      <c r="E708" s="161" t="s">
        <v>874</v>
      </c>
      <c r="F708" s="161" t="s">
        <v>807</v>
      </c>
      <c r="G708" s="161" t="s">
        <v>550</v>
      </c>
      <c r="H708" s="161" t="s">
        <v>812</v>
      </c>
      <c r="I708" s="161" t="s">
        <v>888</v>
      </c>
      <c r="J708" s="161"/>
      <c r="K708" s="161"/>
      <c r="L708" s="161"/>
      <c r="M708" s="161"/>
      <c r="N708" s="161"/>
      <c r="O708" s="161"/>
      <c r="P708" s="161"/>
      <c r="Q708" s="161"/>
      <c r="R708" s="161"/>
      <c r="S708" s="65"/>
      <c r="T708" s="65"/>
      <c r="V708" s="65">
        <f t="shared" ref="V708:V715" si="34">S708+T708</f>
        <v>0</v>
      </c>
    </row>
    <row r="709" spans="1:22" ht="15" customHeight="1" x14ac:dyDescent="0.25">
      <c r="A709" s="260" t="s">
        <v>2289</v>
      </c>
      <c r="B709" s="160" t="s">
        <v>889</v>
      </c>
      <c r="C709" s="160" t="s">
        <v>998</v>
      </c>
      <c r="D709" s="161" t="s">
        <v>999</v>
      </c>
      <c r="E709" s="161" t="s">
        <v>874</v>
      </c>
      <c r="F709" s="161" t="s">
        <v>807</v>
      </c>
      <c r="G709" s="161" t="s">
        <v>550</v>
      </c>
      <c r="H709" s="161" t="s">
        <v>812</v>
      </c>
      <c r="I709" s="161" t="s">
        <v>888</v>
      </c>
      <c r="J709" s="161"/>
      <c r="K709" s="161"/>
      <c r="L709" s="161"/>
      <c r="M709" s="161"/>
      <c r="N709" s="161"/>
      <c r="O709" s="161"/>
      <c r="P709" s="161"/>
      <c r="Q709" s="161"/>
      <c r="R709" s="161"/>
      <c r="S709" s="65"/>
      <c r="T709" s="65"/>
      <c r="V709" s="65">
        <f t="shared" si="34"/>
        <v>0</v>
      </c>
    </row>
    <row r="710" spans="1:22" ht="15" customHeight="1" x14ac:dyDescent="0.25">
      <c r="A710" s="260" t="s">
        <v>2290</v>
      </c>
      <c r="B710" s="160" t="s">
        <v>889</v>
      </c>
      <c r="C710" s="160" t="s">
        <v>998</v>
      </c>
      <c r="D710" s="161" t="s">
        <v>999</v>
      </c>
      <c r="E710" s="161" t="s">
        <v>885</v>
      </c>
      <c r="F710" s="161" t="s">
        <v>814</v>
      </c>
      <c r="G710" s="161" t="s">
        <v>550</v>
      </c>
      <c r="H710" s="161" t="s">
        <v>812</v>
      </c>
      <c r="I710" s="161" t="s">
        <v>888</v>
      </c>
      <c r="J710" s="161"/>
      <c r="K710" s="161"/>
      <c r="L710" s="161"/>
      <c r="M710" s="161"/>
      <c r="N710" s="161"/>
      <c r="O710" s="161"/>
      <c r="P710" s="161"/>
      <c r="Q710" s="161"/>
      <c r="R710" s="161"/>
      <c r="S710" s="65"/>
      <c r="T710" s="65"/>
      <c r="V710" s="65">
        <f t="shared" si="34"/>
        <v>0</v>
      </c>
    </row>
    <row r="711" spans="1:22" ht="15" customHeight="1" x14ac:dyDescent="0.25">
      <c r="A711" s="260" t="s">
        <v>2291</v>
      </c>
      <c r="B711" s="160" t="s">
        <v>889</v>
      </c>
      <c r="C711" s="160" t="s">
        <v>998</v>
      </c>
      <c r="D711" s="161" t="s">
        <v>999</v>
      </c>
      <c r="E711" s="161" t="s">
        <v>885</v>
      </c>
      <c r="F711" s="161" t="s">
        <v>814</v>
      </c>
      <c r="G711" s="161" t="s">
        <v>550</v>
      </c>
      <c r="H711" s="161" t="s">
        <v>812</v>
      </c>
      <c r="I711" s="161" t="s">
        <v>888</v>
      </c>
      <c r="J711" s="161"/>
      <c r="K711" s="161"/>
      <c r="L711" s="161"/>
      <c r="M711" s="161"/>
      <c r="N711" s="161"/>
      <c r="O711" s="161"/>
      <c r="P711" s="161"/>
      <c r="Q711" s="161"/>
      <c r="R711" s="161"/>
      <c r="S711" s="65"/>
      <c r="T711" s="65"/>
      <c r="V711" s="65">
        <f t="shared" si="34"/>
        <v>0</v>
      </c>
    </row>
    <row r="712" spans="1:22" ht="15" customHeight="1" x14ac:dyDescent="0.25">
      <c r="A712" s="260" t="s">
        <v>2292</v>
      </c>
      <c r="B712" s="160" t="s">
        <v>891</v>
      </c>
      <c r="C712" s="160" t="s">
        <v>998</v>
      </c>
      <c r="D712" s="161" t="s">
        <v>999</v>
      </c>
      <c r="E712" s="161" t="s">
        <v>874</v>
      </c>
      <c r="F712" s="161" t="s">
        <v>807</v>
      </c>
      <c r="G712" s="161" t="s">
        <v>550</v>
      </c>
      <c r="H712" s="161" t="s">
        <v>812</v>
      </c>
      <c r="I712" s="161" t="s">
        <v>888</v>
      </c>
      <c r="J712" s="161"/>
      <c r="K712" s="161"/>
      <c r="L712" s="161"/>
      <c r="M712" s="161"/>
      <c r="N712" s="161"/>
      <c r="O712" s="161"/>
      <c r="P712" s="161"/>
      <c r="Q712" s="161"/>
      <c r="R712" s="161"/>
      <c r="S712" s="65"/>
      <c r="T712" s="65"/>
      <c r="V712" s="65">
        <f t="shared" si="34"/>
        <v>0</v>
      </c>
    </row>
    <row r="713" spans="1:22" ht="15" customHeight="1" x14ac:dyDescent="0.25">
      <c r="A713" s="260" t="s">
        <v>2293</v>
      </c>
      <c r="B713" s="160" t="s">
        <v>889</v>
      </c>
      <c r="C713" s="160" t="s">
        <v>998</v>
      </c>
      <c r="D713" s="161" t="s">
        <v>999</v>
      </c>
      <c r="E713" s="161" t="s">
        <v>885</v>
      </c>
      <c r="F713" s="161" t="s">
        <v>807</v>
      </c>
      <c r="G713" s="161" t="s">
        <v>550</v>
      </c>
      <c r="H713" s="161" t="s">
        <v>812</v>
      </c>
      <c r="I713" s="161" t="s">
        <v>888</v>
      </c>
      <c r="J713" s="161"/>
      <c r="K713" s="161"/>
      <c r="L713" s="161"/>
      <c r="M713" s="161"/>
      <c r="N713" s="161"/>
      <c r="O713" s="161"/>
      <c r="P713" s="161"/>
      <c r="Q713" s="161"/>
      <c r="R713" s="161"/>
      <c r="S713" s="65"/>
      <c r="T713" s="65"/>
      <c r="V713" s="65">
        <f t="shared" si="34"/>
        <v>0</v>
      </c>
    </row>
    <row r="714" spans="1:22" ht="15" customHeight="1" x14ac:dyDescent="0.25">
      <c r="A714" s="260" t="s">
        <v>2294</v>
      </c>
      <c r="B714" s="160" t="s">
        <v>889</v>
      </c>
      <c r="C714" s="160" t="s">
        <v>998</v>
      </c>
      <c r="D714" s="161" t="s">
        <v>999</v>
      </c>
      <c r="E714" s="161" t="s">
        <v>885</v>
      </c>
      <c r="F714" s="161" t="s">
        <v>816</v>
      </c>
      <c r="G714" s="161" t="s">
        <v>550</v>
      </c>
      <c r="H714" s="161" t="s">
        <v>812</v>
      </c>
      <c r="I714" s="161" t="s">
        <v>888</v>
      </c>
      <c r="J714" s="161"/>
      <c r="K714" s="161"/>
      <c r="L714" s="161"/>
      <c r="M714" s="161"/>
      <c r="N714" s="161"/>
      <c r="O714" s="161"/>
      <c r="P714" s="161"/>
      <c r="Q714" s="161"/>
      <c r="R714" s="161"/>
      <c r="S714" s="65"/>
      <c r="T714" s="65"/>
      <c r="V714" s="65">
        <f t="shared" si="34"/>
        <v>0</v>
      </c>
    </row>
    <row r="715" spans="1:22" ht="15" customHeight="1" x14ac:dyDescent="0.25">
      <c r="A715" s="260" t="s">
        <v>2295</v>
      </c>
      <c r="B715" s="160" t="s">
        <v>893</v>
      </c>
      <c r="C715" s="160" t="s">
        <v>998</v>
      </c>
      <c r="D715" s="161" t="s">
        <v>999</v>
      </c>
      <c r="E715" s="161" t="s">
        <v>874</v>
      </c>
      <c r="F715" s="161" t="s">
        <v>807</v>
      </c>
      <c r="G715" s="161" t="s">
        <v>550</v>
      </c>
      <c r="H715" s="161" t="s">
        <v>812</v>
      </c>
      <c r="I715" s="161" t="s">
        <v>888</v>
      </c>
      <c r="J715" s="161"/>
      <c r="K715" s="161"/>
      <c r="L715" s="161"/>
      <c r="M715" s="161"/>
      <c r="N715" s="161"/>
      <c r="O715" s="161"/>
      <c r="P715" s="161"/>
      <c r="Q715" s="161"/>
      <c r="R715" s="161"/>
      <c r="S715" s="65"/>
      <c r="T715" s="65"/>
      <c r="V715" s="65">
        <f t="shared" si="34"/>
        <v>0</v>
      </c>
    </row>
    <row r="716" spans="1:22" ht="15" customHeight="1" x14ac:dyDescent="0.25">
      <c r="A716" s="163" t="s">
        <v>2414</v>
      </c>
      <c r="B716" s="163" t="s">
        <v>952</v>
      </c>
      <c r="C716" s="164"/>
      <c r="D716" s="164"/>
      <c r="E716" s="164"/>
      <c r="F716" s="164"/>
      <c r="G716" s="164"/>
      <c r="H716" s="164"/>
      <c r="I716" s="164"/>
      <c r="J716" s="164"/>
      <c r="K716" s="164"/>
      <c r="L716" s="164"/>
      <c r="M716" s="164"/>
      <c r="N716" s="164"/>
      <c r="O716" s="164"/>
      <c r="P716" s="164"/>
      <c r="Q716" s="164"/>
      <c r="R716" s="164"/>
      <c r="S716" s="120"/>
      <c r="T716" s="120"/>
      <c r="V716" s="120"/>
    </row>
    <row r="717" spans="1:22" ht="15" customHeight="1" x14ac:dyDescent="0.25">
      <c r="A717" s="260" t="s">
        <v>2296</v>
      </c>
      <c r="B717" s="160" t="s">
        <v>889</v>
      </c>
      <c r="C717" s="160" t="s">
        <v>996</v>
      </c>
      <c r="D717" s="161" t="s">
        <v>827</v>
      </c>
      <c r="E717" s="161" t="s">
        <v>874</v>
      </c>
      <c r="F717" s="161" t="s">
        <v>814</v>
      </c>
      <c r="G717" s="161" t="s">
        <v>953</v>
      </c>
      <c r="H717" s="161" t="s">
        <v>812</v>
      </c>
      <c r="I717" s="161" t="s">
        <v>888</v>
      </c>
      <c r="J717" s="161"/>
      <c r="K717" s="161"/>
      <c r="L717" s="161"/>
      <c r="M717" s="161"/>
      <c r="N717" s="161"/>
      <c r="O717" s="161"/>
      <c r="P717" s="161"/>
      <c r="Q717" s="161"/>
      <c r="R717" s="161"/>
      <c r="S717" s="65"/>
      <c r="T717" s="65"/>
      <c r="V717" s="65">
        <f t="shared" ref="V717:V724" si="35">S717+T717</f>
        <v>0</v>
      </c>
    </row>
    <row r="718" spans="1:22" ht="15" customHeight="1" x14ac:dyDescent="0.25">
      <c r="A718" s="260" t="s">
        <v>2297</v>
      </c>
      <c r="B718" s="160" t="s">
        <v>889</v>
      </c>
      <c r="C718" s="160" t="s">
        <v>996</v>
      </c>
      <c r="D718" s="161" t="s">
        <v>827</v>
      </c>
      <c r="E718" s="161" t="s">
        <v>885</v>
      </c>
      <c r="F718" s="161" t="s">
        <v>810</v>
      </c>
      <c r="G718" s="161" t="s">
        <v>550</v>
      </c>
      <c r="H718" s="161" t="s">
        <v>812</v>
      </c>
      <c r="I718" s="161" t="s">
        <v>888</v>
      </c>
      <c r="J718" s="161"/>
      <c r="K718" s="161"/>
      <c r="L718" s="161"/>
      <c r="M718" s="161"/>
      <c r="N718" s="161"/>
      <c r="O718" s="161"/>
      <c r="P718" s="161"/>
      <c r="Q718" s="161"/>
      <c r="R718" s="161"/>
      <c r="S718" s="65"/>
      <c r="T718" s="65"/>
      <c r="V718" s="65">
        <f t="shared" si="35"/>
        <v>0</v>
      </c>
    </row>
    <row r="719" spans="1:22" ht="15" customHeight="1" x14ac:dyDescent="0.25">
      <c r="A719" s="260" t="s">
        <v>2298</v>
      </c>
      <c r="B719" s="160" t="s">
        <v>906</v>
      </c>
      <c r="C719" s="160" t="s">
        <v>996</v>
      </c>
      <c r="D719" s="161" t="s">
        <v>827</v>
      </c>
      <c r="E719" s="161" t="s">
        <v>885</v>
      </c>
      <c r="F719" s="161" t="s">
        <v>808</v>
      </c>
      <c r="G719" s="161" t="s">
        <v>550</v>
      </c>
      <c r="H719" s="161" t="s">
        <v>812</v>
      </c>
      <c r="I719" s="161" t="s">
        <v>888</v>
      </c>
      <c r="J719" s="161"/>
      <c r="K719" s="161"/>
      <c r="L719" s="161"/>
      <c r="M719" s="161"/>
      <c r="N719" s="161"/>
      <c r="O719" s="161"/>
      <c r="P719" s="161"/>
      <c r="Q719" s="161"/>
      <c r="R719" s="161"/>
      <c r="S719" s="65"/>
      <c r="T719" s="65"/>
      <c r="V719" s="65">
        <f t="shared" si="35"/>
        <v>0</v>
      </c>
    </row>
    <row r="720" spans="1:22" ht="15" customHeight="1" x14ac:dyDescent="0.25">
      <c r="A720" s="260" t="s">
        <v>2299</v>
      </c>
      <c r="B720" s="160" t="s">
        <v>890</v>
      </c>
      <c r="C720" s="160" t="s">
        <v>996</v>
      </c>
      <c r="D720" s="161" t="s">
        <v>827</v>
      </c>
      <c r="E720" s="161" t="s">
        <v>885</v>
      </c>
      <c r="F720" s="161" t="s">
        <v>814</v>
      </c>
      <c r="G720" s="161" t="s">
        <v>550</v>
      </c>
      <c r="H720" s="161" t="s">
        <v>812</v>
      </c>
      <c r="I720" s="161" t="s">
        <v>888</v>
      </c>
      <c r="J720" s="161"/>
      <c r="K720" s="161"/>
      <c r="L720" s="161"/>
      <c r="M720" s="161"/>
      <c r="N720" s="161"/>
      <c r="O720" s="161"/>
      <c r="P720" s="161"/>
      <c r="Q720" s="161"/>
      <c r="R720" s="161"/>
      <c r="S720" s="65"/>
      <c r="T720" s="65"/>
      <c r="V720" s="65">
        <f t="shared" si="35"/>
        <v>0</v>
      </c>
    </row>
    <row r="721" spans="1:22" ht="15" customHeight="1" x14ac:dyDescent="0.25">
      <c r="A721" s="260" t="s">
        <v>2300</v>
      </c>
      <c r="B721" s="160" t="s">
        <v>931</v>
      </c>
      <c r="C721" s="160" t="s">
        <v>996</v>
      </c>
      <c r="D721" s="161" t="s">
        <v>827</v>
      </c>
      <c r="E721" s="161" t="s">
        <v>885</v>
      </c>
      <c r="F721" s="161" t="s">
        <v>845</v>
      </c>
      <c r="G721" s="161" t="s">
        <v>550</v>
      </c>
      <c r="H721" s="161" t="s">
        <v>812</v>
      </c>
      <c r="I721" s="161" t="s">
        <v>888</v>
      </c>
      <c r="J721" s="161"/>
      <c r="K721" s="161"/>
      <c r="L721" s="161"/>
      <c r="M721" s="161"/>
      <c r="N721" s="161"/>
      <c r="O721" s="161"/>
      <c r="P721" s="161"/>
      <c r="Q721" s="161"/>
      <c r="R721" s="161"/>
      <c r="S721" s="65"/>
      <c r="T721" s="65"/>
      <c r="V721" s="65">
        <f t="shared" si="35"/>
        <v>0</v>
      </c>
    </row>
    <row r="722" spans="1:22" ht="15" customHeight="1" x14ac:dyDescent="0.25">
      <c r="A722" s="260" t="s">
        <v>2301</v>
      </c>
      <c r="B722" s="160" t="s">
        <v>889</v>
      </c>
      <c r="C722" s="160" t="s">
        <v>996</v>
      </c>
      <c r="D722" s="161" t="s">
        <v>827</v>
      </c>
      <c r="E722" s="161" t="s">
        <v>874</v>
      </c>
      <c r="F722" s="161" t="s">
        <v>812</v>
      </c>
      <c r="G722" s="161" t="s">
        <v>550</v>
      </c>
      <c r="H722" s="161" t="s">
        <v>812</v>
      </c>
      <c r="I722" s="161" t="s">
        <v>888</v>
      </c>
      <c r="J722" s="161"/>
      <c r="K722" s="161"/>
      <c r="L722" s="161"/>
      <c r="M722" s="161"/>
      <c r="N722" s="161"/>
      <c r="O722" s="161"/>
      <c r="P722" s="161"/>
      <c r="Q722" s="161"/>
      <c r="R722" s="161"/>
      <c r="S722" s="65"/>
      <c r="T722" s="65"/>
      <c r="V722" s="65">
        <f t="shared" si="35"/>
        <v>0</v>
      </c>
    </row>
    <row r="723" spans="1:22" ht="15" customHeight="1" x14ac:dyDescent="0.25">
      <c r="A723" s="260" t="s">
        <v>2302</v>
      </c>
      <c r="B723" s="160" t="s">
        <v>889</v>
      </c>
      <c r="C723" s="160" t="s">
        <v>996</v>
      </c>
      <c r="D723" s="161" t="s">
        <v>827</v>
      </c>
      <c r="E723" s="161" t="s">
        <v>885</v>
      </c>
      <c r="F723" s="161" t="s">
        <v>808</v>
      </c>
      <c r="G723" s="161" t="s">
        <v>550</v>
      </c>
      <c r="H723" s="161" t="s">
        <v>812</v>
      </c>
      <c r="I723" s="161" t="s">
        <v>888</v>
      </c>
      <c r="J723" s="161"/>
      <c r="K723" s="161"/>
      <c r="L723" s="161"/>
      <c r="M723" s="161"/>
      <c r="N723" s="161"/>
      <c r="O723" s="161"/>
      <c r="P723" s="161"/>
      <c r="Q723" s="161"/>
      <c r="R723" s="161"/>
      <c r="S723" s="65"/>
      <c r="T723" s="65"/>
      <c r="V723" s="65">
        <f t="shared" si="35"/>
        <v>0</v>
      </c>
    </row>
    <row r="724" spans="1:22" ht="15" customHeight="1" x14ac:dyDescent="0.25">
      <c r="A724" s="260" t="s">
        <v>2303</v>
      </c>
      <c r="B724" s="160" t="s">
        <v>954</v>
      </c>
      <c r="C724" s="160" t="s">
        <v>996</v>
      </c>
      <c r="D724" s="161" t="s">
        <v>827</v>
      </c>
      <c r="E724" s="161" t="s">
        <v>885</v>
      </c>
      <c r="F724" s="161" t="s">
        <v>814</v>
      </c>
      <c r="G724" s="161" t="s">
        <v>953</v>
      </c>
      <c r="H724" s="161" t="s">
        <v>812</v>
      </c>
      <c r="I724" s="161" t="s">
        <v>888</v>
      </c>
      <c r="J724" s="161"/>
      <c r="K724" s="161"/>
      <c r="L724" s="161"/>
      <c r="M724" s="161"/>
      <c r="N724" s="161"/>
      <c r="O724" s="161"/>
      <c r="P724" s="161"/>
      <c r="Q724" s="161"/>
      <c r="R724" s="161"/>
      <c r="S724" s="65"/>
      <c r="T724" s="65"/>
      <c r="V724" s="65">
        <f t="shared" si="35"/>
        <v>0</v>
      </c>
    </row>
    <row r="725" spans="1:22" ht="15" customHeight="1" x14ac:dyDescent="0.25">
      <c r="A725" s="163" t="s">
        <v>2414</v>
      </c>
      <c r="B725" s="163" t="s">
        <v>966</v>
      </c>
      <c r="C725" s="164"/>
      <c r="D725" s="164"/>
      <c r="E725" s="164"/>
      <c r="F725" s="164"/>
      <c r="G725" s="164"/>
      <c r="H725" s="164"/>
      <c r="I725" s="164"/>
      <c r="J725" s="164"/>
      <c r="K725" s="164"/>
      <c r="L725" s="164"/>
      <c r="M725" s="164"/>
      <c r="N725" s="164"/>
      <c r="O725" s="164"/>
      <c r="P725" s="164"/>
      <c r="Q725" s="164"/>
      <c r="R725" s="164"/>
      <c r="S725" s="120"/>
      <c r="T725" s="120"/>
      <c r="V725" s="120"/>
    </row>
    <row r="726" spans="1:22" ht="15" customHeight="1" x14ac:dyDescent="0.25">
      <c r="A726" s="260" t="s">
        <v>2304</v>
      </c>
      <c r="B726" s="160" t="s">
        <v>889</v>
      </c>
      <c r="C726" s="160" t="s">
        <v>998</v>
      </c>
      <c r="D726" s="161" t="s">
        <v>999</v>
      </c>
      <c r="E726" s="161" t="s">
        <v>874</v>
      </c>
      <c r="F726" s="161" t="s">
        <v>831</v>
      </c>
      <c r="G726" s="161" t="s">
        <v>550</v>
      </c>
      <c r="H726" s="161" t="s">
        <v>845</v>
      </c>
      <c r="I726" s="161" t="s">
        <v>888</v>
      </c>
      <c r="J726" s="161"/>
      <c r="K726" s="161"/>
      <c r="L726" s="161"/>
      <c r="M726" s="161"/>
      <c r="N726" s="161"/>
      <c r="O726" s="161"/>
      <c r="P726" s="161"/>
      <c r="Q726" s="161"/>
      <c r="R726" s="161"/>
      <c r="S726" s="65"/>
      <c r="T726" s="65"/>
      <c r="V726" s="65">
        <f t="shared" ref="V726:V735" si="36">S726+T726</f>
        <v>0</v>
      </c>
    </row>
    <row r="727" spans="1:22" ht="15" customHeight="1" x14ac:dyDescent="0.25">
      <c r="A727" s="260" t="s">
        <v>2305</v>
      </c>
      <c r="B727" s="160" t="s">
        <v>889</v>
      </c>
      <c r="C727" s="160" t="s">
        <v>998</v>
      </c>
      <c r="D727" s="161" t="s">
        <v>999</v>
      </c>
      <c r="E727" s="161" t="s">
        <v>874</v>
      </c>
      <c r="F727" s="161" t="s">
        <v>810</v>
      </c>
      <c r="G727" s="161" t="s">
        <v>550</v>
      </c>
      <c r="H727" s="161" t="s">
        <v>845</v>
      </c>
      <c r="I727" s="161" t="s">
        <v>888</v>
      </c>
      <c r="J727" s="161"/>
      <c r="K727" s="161"/>
      <c r="L727" s="161"/>
      <c r="M727" s="161"/>
      <c r="N727" s="161"/>
      <c r="O727" s="161"/>
      <c r="P727" s="161"/>
      <c r="Q727" s="161"/>
      <c r="R727" s="161"/>
      <c r="S727" s="65"/>
      <c r="T727" s="65"/>
      <c r="V727" s="65">
        <f t="shared" si="36"/>
        <v>0</v>
      </c>
    </row>
    <row r="728" spans="1:22" ht="15" customHeight="1" x14ac:dyDescent="0.25">
      <c r="A728" s="260" t="s">
        <v>2306</v>
      </c>
      <c r="B728" s="160" t="s">
        <v>889</v>
      </c>
      <c r="C728" s="160" t="s">
        <v>998</v>
      </c>
      <c r="D728" s="161" t="s">
        <v>999</v>
      </c>
      <c r="E728" s="161" t="s">
        <v>885</v>
      </c>
      <c r="F728" s="161" t="s">
        <v>814</v>
      </c>
      <c r="G728" s="161" t="s">
        <v>550</v>
      </c>
      <c r="H728" s="161" t="s">
        <v>845</v>
      </c>
      <c r="I728" s="161" t="s">
        <v>888</v>
      </c>
      <c r="J728" s="161"/>
      <c r="K728" s="161"/>
      <c r="L728" s="161"/>
      <c r="M728" s="161"/>
      <c r="N728" s="161"/>
      <c r="O728" s="161"/>
      <c r="P728" s="161"/>
      <c r="Q728" s="161"/>
      <c r="R728" s="161"/>
      <c r="S728" s="65"/>
      <c r="T728" s="65"/>
      <c r="V728" s="65">
        <f t="shared" si="36"/>
        <v>0</v>
      </c>
    </row>
    <row r="729" spans="1:22" ht="15" customHeight="1" x14ac:dyDescent="0.25">
      <c r="A729" s="260" t="s">
        <v>2307</v>
      </c>
      <c r="B729" s="160" t="s">
        <v>889</v>
      </c>
      <c r="C729" s="160" t="s">
        <v>998</v>
      </c>
      <c r="D729" s="161" t="s">
        <v>999</v>
      </c>
      <c r="E729" s="161" t="s">
        <v>885</v>
      </c>
      <c r="F729" s="161" t="s">
        <v>813</v>
      </c>
      <c r="G729" s="161" t="s">
        <v>550</v>
      </c>
      <c r="H729" s="161" t="s">
        <v>845</v>
      </c>
      <c r="I729" s="161" t="s">
        <v>888</v>
      </c>
      <c r="J729" s="161"/>
      <c r="K729" s="161"/>
      <c r="L729" s="161"/>
      <c r="M729" s="161"/>
      <c r="N729" s="161"/>
      <c r="O729" s="161"/>
      <c r="P729" s="161"/>
      <c r="Q729" s="161"/>
      <c r="R729" s="161"/>
      <c r="S729" s="65"/>
      <c r="T729" s="65"/>
      <c r="V729" s="65">
        <f t="shared" si="36"/>
        <v>0</v>
      </c>
    </row>
    <row r="730" spans="1:22" ht="15" customHeight="1" x14ac:dyDescent="0.25">
      <c r="A730" s="260" t="s">
        <v>2308</v>
      </c>
      <c r="B730" s="160" t="s">
        <v>889</v>
      </c>
      <c r="C730" s="160" t="s">
        <v>998</v>
      </c>
      <c r="D730" s="161" t="s">
        <v>999</v>
      </c>
      <c r="E730" s="161" t="s">
        <v>885</v>
      </c>
      <c r="F730" s="161" t="s">
        <v>814</v>
      </c>
      <c r="G730" s="161" t="s">
        <v>550</v>
      </c>
      <c r="H730" s="161" t="s">
        <v>845</v>
      </c>
      <c r="I730" s="161" t="s">
        <v>888</v>
      </c>
      <c r="J730" s="161"/>
      <c r="K730" s="161"/>
      <c r="L730" s="161"/>
      <c r="M730" s="161"/>
      <c r="N730" s="161"/>
      <c r="O730" s="161"/>
      <c r="P730" s="161"/>
      <c r="Q730" s="161"/>
      <c r="R730" s="161"/>
      <c r="S730" s="65"/>
      <c r="T730" s="65"/>
      <c r="V730" s="65">
        <f t="shared" si="36"/>
        <v>0</v>
      </c>
    </row>
    <row r="731" spans="1:22" ht="15" customHeight="1" x14ac:dyDescent="0.25">
      <c r="A731" s="260" t="s">
        <v>2309</v>
      </c>
      <c r="B731" s="160" t="s">
        <v>890</v>
      </c>
      <c r="C731" s="160" t="s">
        <v>998</v>
      </c>
      <c r="D731" s="161" t="s">
        <v>999</v>
      </c>
      <c r="E731" s="161" t="s">
        <v>885</v>
      </c>
      <c r="F731" s="161" t="s">
        <v>814</v>
      </c>
      <c r="G731" s="161" t="s">
        <v>550</v>
      </c>
      <c r="H731" s="161" t="s">
        <v>845</v>
      </c>
      <c r="I731" s="161" t="s">
        <v>888</v>
      </c>
      <c r="J731" s="161"/>
      <c r="K731" s="161"/>
      <c r="L731" s="161"/>
      <c r="M731" s="161"/>
      <c r="N731" s="161"/>
      <c r="O731" s="161"/>
      <c r="P731" s="161"/>
      <c r="Q731" s="161"/>
      <c r="R731" s="161"/>
      <c r="S731" s="65"/>
      <c r="T731" s="65"/>
      <c r="V731" s="65">
        <f t="shared" si="36"/>
        <v>0</v>
      </c>
    </row>
    <row r="732" spans="1:22" ht="15" customHeight="1" x14ac:dyDescent="0.25">
      <c r="A732" s="260" t="s">
        <v>2310</v>
      </c>
      <c r="B732" s="160" t="s">
        <v>889</v>
      </c>
      <c r="C732" s="160" t="s">
        <v>998</v>
      </c>
      <c r="D732" s="161" t="s">
        <v>999</v>
      </c>
      <c r="E732" s="161" t="s">
        <v>874</v>
      </c>
      <c r="F732" s="161" t="s">
        <v>813</v>
      </c>
      <c r="G732" s="161" t="s">
        <v>550</v>
      </c>
      <c r="H732" s="161" t="s">
        <v>845</v>
      </c>
      <c r="I732" s="161" t="s">
        <v>888</v>
      </c>
      <c r="J732" s="161"/>
      <c r="K732" s="161"/>
      <c r="L732" s="161"/>
      <c r="M732" s="161"/>
      <c r="N732" s="161"/>
      <c r="O732" s="161"/>
      <c r="P732" s="161"/>
      <c r="Q732" s="161"/>
      <c r="R732" s="161"/>
      <c r="S732" s="65"/>
      <c r="T732" s="65"/>
      <c r="V732" s="65">
        <f t="shared" si="36"/>
        <v>0</v>
      </c>
    </row>
    <row r="733" spans="1:22" ht="15" customHeight="1" x14ac:dyDescent="0.25">
      <c r="A733" s="260" t="s">
        <v>2311</v>
      </c>
      <c r="B733" s="160" t="s">
        <v>906</v>
      </c>
      <c r="C733" s="160" t="s">
        <v>998</v>
      </c>
      <c r="D733" s="161" t="s">
        <v>999</v>
      </c>
      <c r="E733" s="161" t="s">
        <v>885</v>
      </c>
      <c r="F733" s="161" t="s">
        <v>808</v>
      </c>
      <c r="G733" s="161" t="s">
        <v>550</v>
      </c>
      <c r="H733" s="161" t="s">
        <v>845</v>
      </c>
      <c r="I733" s="161" t="s">
        <v>888</v>
      </c>
      <c r="J733" s="161"/>
      <c r="K733" s="161"/>
      <c r="L733" s="161"/>
      <c r="M733" s="161"/>
      <c r="N733" s="161"/>
      <c r="O733" s="161"/>
      <c r="P733" s="161"/>
      <c r="Q733" s="161"/>
      <c r="R733" s="161"/>
      <c r="S733" s="65"/>
      <c r="T733" s="65"/>
      <c r="V733" s="65">
        <f t="shared" si="36"/>
        <v>0</v>
      </c>
    </row>
    <row r="734" spans="1:22" ht="15" customHeight="1" x14ac:dyDescent="0.25">
      <c r="A734" s="260" t="s">
        <v>2312</v>
      </c>
      <c r="B734" s="160" t="s">
        <v>889</v>
      </c>
      <c r="C734" s="160" t="s">
        <v>998</v>
      </c>
      <c r="D734" s="161" t="s">
        <v>999</v>
      </c>
      <c r="E734" s="161" t="s">
        <v>885</v>
      </c>
      <c r="F734" s="161" t="s">
        <v>808</v>
      </c>
      <c r="G734" s="161" t="s">
        <v>550</v>
      </c>
      <c r="H734" s="161" t="s">
        <v>845</v>
      </c>
      <c r="I734" s="161" t="s">
        <v>888</v>
      </c>
      <c r="J734" s="161"/>
      <c r="K734" s="161"/>
      <c r="L734" s="161"/>
      <c r="M734" s="161"/>
      <c r="N734" s="161"/>
      <c r="O734" s="161"/>
      <c r="P734" s="161"/>
      <c r="Q734" s="161"/>
      <c r="R734" s="161"/>
      <c r="S734" s="65"/>
      <c r="T734" s="65"/>
      <c r="V734" s="65">
        <f t="shared" si="36"/>
        <v>0</v>
      </c>
    </row>
    <row r="735" spans="1:22" ht="15" customHeight="1" x14ac:dyDescent="0.25">
      <c r="A735" s="260" t="s">
        <v>2313</v>
      </c>
      <c r="B735" s="160" t="s">
        <v>889</v>
      </c>
      <c r="C735" s="160" t="s">
        <v>998</v>
      </c>
      <c r="D735" s="161" t="s">
        <v>999</v>
      </c>
      <c r="E735" s="161" t="s">
        <v>885</v>
      </c>
      <c r="F735" s="161" t="s">
        <v>814</v>
      </c>
      <c r="G735" s="161" t="s">
        <v>550</v>
      </c>
      <c r="H735" s="161" t="s">
        <v>845</v>
      </c>
      <c r="I735" s="161" t="s">
        <v>888</v>
      </c>
      <c r="J735" s="161"/>
      <c r="K735" s="161"/>
      <c r="L735" s="161"/>
      <c r="M735" s="161"/>
      <c r="N735" s="161"/>
      <c r="O735" s="161"/>
      <c r="P735" s="161"/>
      <c r="Q735" s="161"/>
      <c r="R735" s="161"/>
      <c r="S735" s="65"/>
      <c r="T735" s="65"/>
      <c r="V735" s="65">
        <f t="shared" si="36"/>
        <v>0</v>
      </c>
    </row>
    <row r="736" spans="1:22" ht="15" customHeight="1" x14ac:dyDescent="0.25">
      <c r="A736" s="163" t="s">
        <v>2414</v>
      </c>
      <c r="B736" s="163" t="s">
        <v>970</v>
      </c>
      <c r="C736" s="164"/>
      <c r="D736" s="164"/>
      <c r="E736" s="164"/>
      <c r="F736" s="164"/>
      <c r="G736" s="164"/>
      <c r="H736" s="164"/>
      <c r="I736" s="164"/>
      <c r="J736" s="164"/>
      <c r="K736" s="164"/>
      <c r="L736" s="164"/>
      <c r="M736" s="164"/>
      <c r="N736" s="164"/>
      <c r="O736" s="164"/>
      <c r="P736" s="164"/>
      <c r="Q736" s="164"/>
      <c r="R736" s="164"/>
      <c r="S736" s="120"/>
      <c r="T736" s="120"/>
      <c r="V736" s="120"/>
    </row>
    <row r="737" spans="1:22" ht="15" customHeight="1" x14ac:dyDescent="0.25">
      <c r="A737" s="260" t="s">
        <v>2314</v>
      </c>
      <c r="B737" s="160" t="s">
        <v>889</v>
      </c>
      <c r="C737" s="160" t="s">
        <v>998</v>
      </c>
      <c r="D737" s="161" t="s">
        <v>999</v>
      </c>
      <c r="E737" s="161" t="s">
        <v>885</v>
      </c>
      <c r="F737" s="161" t="s">
        <v>808</v>
      </c>
      <c r="G737" s="161" t="s">
        <v>550</v>
      </c>
      <c r="H737" s="161" t="s">
        <v>845</v>
      </c>
      <c r="I737" s="161" t="s">
        <v>888</v>
      </c>
      <c r="J737" s="161"/>
      <c r="K737" s="161"/>
      <c r="L737" s="161"/>
      <c r="M737" s="161"/>
      <c r="N737" s="161"/>
      <c r="O737" s="161"/>
      <c r="P737" s="161"/>
      <c r="Q737" s="161"/>
      <c r="R737" s="161"/>
      <c r="S737" s="65"/>
      <c r="T737" s="65"/>
      <c r="V737" s="65">
        <f>S737+T737</f>
        <v>0</v>
      </c>
    </row>
    <row r="738" spans="1:22" ht="15" customHeight="1" x14ac:dyDescent="0.25">
      <c r="A738" s="260" t="s">
        <v>2315</v>
      </c>
      <c r="B738" s="160" t="s">
        <v>889</v>
      </c>
      <c r="C738" s="160" t="s">
        <v>998</v>
      </c>
      <c r="D738" s="161" t="s">
        <v>999</v>
      </c>
      <c r="E738" s="161" t="s">
        <v>885</v>
      </c>
      <c r="F738" s="161" t="s">
        <v>808</v>
      </c>
      <c r="G738" s="161" t="s">
        <v>550</v>
      </c>
      <c r="H738" s="161" t="s">
        <v>812</v>
      </c>
      <c r="I738" s="161" t="s">
        <v>888</v>
      </c>
      <c r="J738" s="161"/>
      <c r="K738" s="161"/>
      <c r="L738" s="161"/>
      <c r="M738" s="161"/>
      <c r="N738" s="161"/>
      <c r="O738" s="161"/>
      <c r="P738" s="161"/>
      <c r="Q738" s="161"/>
      <c r="R738" s="161"/>
      <c r="S738" s="65"/>
      <c r="T738" s="65"/>
      <c r="V738" s="65">
        <f>S738+T738</f>
        <v>0</v>
      </c>
    </row>
    <row r="739" spans="1:22" ht="15" customHeight="1" x14ac:dyDescent="0.25">
      <c r="A739" s="260" t="s">
        <v>2316</v>
      </c>
      <c r="B739" s="160" t="s">
        <v>889</v>
      </c>
      <c r="C739" s="160" t="s">
        <v>998</v>
      </c>
      <c r="D739" s="161" t="s">
        <v>999</v>
      </c>
      <c r="E739" s="161" t="s">
        <v>874</v>
      </c>
      <c r="F739" s="161" t="s">
        <v>808</v>
      </c>
      <c r="G739" s="161" t="s">
        <v>550</v>
      </c>
      <c r="H739" s="161" t="s">
        <v>845</v>
      </c>
      <c r="I739" s="161" t="s">
        <v>888</v>
      </c>
      <c r="J739" s="161"/>
      <c r="K739" s="161"/>
      <c r="L739" s="161"/>
      <c r="M739" s="161"/>
      <c r="N739" s="161"/>
      <c r="O739" s="161"/>
      <c r="P739" s="161"/>
      <c r="Q739" s="161"/>
      <c r="R739" s="161"/>
      <c r="S739" s="65"/>
      <c r="T739" s="65"/>
      <c r="V739" s="65">
        <f>S739+T739</f>
        <v>0</v>
      </c>
    </row>
    <row r="740" spans="1:22" ht="15" customHeight="1" x14ac:dyDescent="0.25">
      <c r="A740" s="260" t="s">
        <v>2317</v>
      </c>
      <c r="B740" s="160" t="s">
        <v>891</v>
      </c>
      <c r="C740" s="160" t="s">
        <v>998</v>
      </c>
      <c r="D740" s="161" t="s">
        <v>999</v>
      </c>
      <c r="E740" s="161" t="s">
        <v>874</v>
      </c>
      <c r="F740" s="161" t="s">
        <v>808</v>
      </c>
      <c r="G740" s="161" t="s">
        <v>550</v>
      </c>
      <c r="H740" s="161" t="s">
        <v>812</v>
      </c>
      <c r="I740" s="161" t="s">
        <v>888</v>
      </c>
      <c r="J740" s="161"/>
      <c r="K740" s="161"/>
      <c r="L740" s="161"/>
      <c r="M740" s="161"/>
      <c r="N740" s="161"/>
      <c r="O740" s="161"/>
      <c r="P740" s="161"/>
      <c r="Q740" s="161"/>
      <c r="R740" s="161"/>
      <c r="S740" s="65"/>
      <c r="T740" s="65"/>
      <c r="V740" s="65">
        <f>S740+T740</f>
        <v>0</v>
      </c>
    </row>
    <row r="741" spans="1:22" ht="15" customHeight="1" x14ac:dyDescent="0.25">
      <c r="A741" s="260" t="s">
        <v>2318</v>
      </c>
      <c r="B741" s="160" t="s">
        <v>889</v>
      </c>
      <c r="C741" s="160" t="s">
        <v>998</v>
      </c>
      <c r="D741" s="161" t="s">
        <v>999</v>
      </c>
      <c r="E741" s="161" t="s">
        <v>874</v>
      </c>
      <c r="F741" s="161" t="s">
        <v>831</v>
      </c>
      <c r="G741" s="161" t="s">
        <v>550</v>
      </c>
      <c r="H741" s="161" t="s">
        <v>845</v>
      </c>
      <c r="I741" s="161" t="s">
        <v>888</v>
      </c>
      <c r="J741" s="161"/>
      <c r="K741" s="161"/>
      <c r="L741" s="161"/>
      <c r="M741" s="161"/>
      <c r="N741" s="161"/>
      <c r="O741" s="161"/>
      <c r="P741" s="161"/>
      <c r="Q741" s="161"/>
      <c r="R741" s="161"/>
      <c r="S741" s="65"/>
      <c r="T741" s="65"/>
      <c r="V741" s="65">
        <f>S741+T741</f>
        <v>0</v>
      </c>
    </row>
    <row r="742" spans="1:22" ht="15" customHeight="1" x14ac:dyDescent="0.25">
      <c r="A742" s="163" t="s">
        <v>2414</v>
      </c>
      <c r="B742" s="163" t="s">
        <v>972</v>
      </c>
      <c r="C742" s="164"/>
      <c r="D742" s="164"/>
      <c r="E742" s="164"/>
      <c r="F742" s="164"/>
      <c r="G742" s="164"/>
      <c r="H742" s="164"/>
      <c r="I742" s="164"/>
      <c r="J742" s="164"/>
      <c r="K742" s="164"/>
      <c r="L742" s="164"/>
      <c r="M742" s="164"/>
      <c r="N742" s="164"/>
      <c r="O742" s="164"/>
      <c r="P742" s="164"/>
      <c r="Q742" s="164"/>
      <c r="R742" s="164"/>
      <c r="S742" s="120"/>
      <c r="T742" s="120"/>
      <c r="V742" s="120"/>
    </row>
    <row r="743" spans="1:22" ht="15" customHeight="1" x14ac:dyDescent="0.25">
      <c r="A743" s="260" t="s">
        <v>2319</v>
      </c>
      <c r="B743" s="160" t="s">
        <v>889</v>
      </c>
      <c r="C743" s="160" t="s">
        <v>998</v>
      </c>
      <c r="D743" s="161" t="s">
        <v>999</v>
      </c>
      <c r="E743" s="161" t="s">
        <v>885</v>
      </c>
      <c r="F743" s="161" t="s">
        <v>831</v>
      </c>
      <c r="G743" s="161" t="s">
        <v>550</v>
      </c>
      <c r="H743" s="161" t="s">
        <v>812</v>
      </c>
      <c r="I743" s="161" t="s">
        <v>888</v>
      </c>
      <c r="J743" s="161"/>
      <c r="K743" s="161"/>
      <c r="L743" s="161"/>
      <c r="M743" s="161"/>
      <c r="N743" s="161"/>
      <c r="O743" s="161"/>
      <c r="P743" s="161"/>
      <c r="Q743" s="161"/>
      <c r="R743" s="161"/>
      <c r="S743" s="65"/>
      <c r="T743" s="65"/>
      <c r="V743" s="65">
        <f t="shared" ref="V743:V748" si="37">S743+T743</f>
        <v>0</v>
      </c>
    </row>
    <row r="744" spans="1:22" ht="15" customHeight="1" x14ac:dyDescent="0.25">
      <c r="A744" s="260" t="s">
        <v>2320</v>
      </c>
      <c r="B744" s="160" t="s">
        <v>889</v>
      </c>
      <c r="C744" s="160" t="s">
        <v>998</v>
      </c>
      <c r="D744" s="161" t="s">
        <v>999</v>
      </c>
      <c r="E744" s="161" t="s">
        <v>885</v>
      </c>
      <c r="F744" s="161" t="s">
        <v>831</v>
      </c>
      <c r="G744" s="161" t="s">
        <v>550</v>
      </c>
      <c r="H744" s="161" t="s">
        <v>812</v>
      </c>
      <c r="I744" s="161" t="s">
        <v>888</v>
      </c>
      <c r="J744" s="161"/>
      <c r="K744" s="161"/>
      <c r="L744" s="161"/>
      <c r="M744" s="161"/>
      <c r="N744" s="161"/>
      <c r="O744" s="161"/>
      <c r="P744" s="161"/>
      <c r="Q744" s="161"/>
      <c r="R744" s="161"/>
      <c r="S744" s="65"/>
      <c r="T744" s="65"/>
      <c r="V744" s="65">
        <f t="shared" si="37"/>
        <v>0</v>
      </c>
    </row>
    <row r="745" spans="1:22" ht="15" customHeight="1" x14ac:dyDescent="0.25">
      <c r="A745" s="260" t="s">
        <v>2321</v>
      </c>
      <c r="B745" s="160" t="s">
        <v>889</v>
      </c>
      <c r="C745" s="160" t="s">
        <v>998</v>
      </c>
      <c r="D745" s="161" t="s">
        <v>999</v>
      </c>
      <c r="E745" s="161" t="s">
        <v>874</v>
      </c>
      <c r="F745" s="161" t="s">
        <v>831</v>
      </c>
      <c r="G745" s="161" t="s">
        <v>550</v>
      </c>
      <c r="H745" s="161" t="s">
        <v>812</v>
      </c>
      <c r="I745" s="161" t="s">
        <v>888</v>
      </c>
      <c r="J745" s="161"/>
      <c r="K745" s="161"/>
      <c r="L745" s="161"/>
      <c r="M745" s="161"/>
      <c r="N745" s="161"/>
      <c r="O745" s="161"/>
      <c r="P745" s="161"/>
      <c r="Q745" s="161"/>
      <c r="R745" s="161"/>
      <c r="S745" s="65"/>
      <c r="T745" s="65"/>
      <c r="V745" s="65">
        <f t="shared" si="37"/>
        <v>0</v>
      </c>
    </row>
    <row r="746" spans="1:22" ht="15" customHeight="1" x14ac:dyDescent="0.25">
      <c r="A746" s="260" t="s">
        <v>2322</v>
      </c>
      <c r="B746" s="160" t="s">
        <v>891</v>
      </c>
      <c r="C746" s="160" t="s">
        <v>998</v>
      </c>
      <c r="D746" s="161" t="s">
        <v>999</v>
      </c>
      <c r="E746" s="161" t="s">
        <v>874</v>
      </c>
      <c r="F746" s="161" t="s">
        <v>831</v>
      </c>
      <c r="G746" s="161" t="s">
        <v>550</v>
      </c>
      <c r="H746" s="161" t="s">
        <v>812</v>
      </c>
      <c r="I746" s="161" t="s">
        <v>888</v>
      </c>
      <c r="J746" s="161"/>
      <c r="K746" s="161"/>
      <c r="L746" s="161"/>
      <c r="M746" s="161"/>
      <c r="N746" s="161"/>
      <c r="O746" s="161"/>
      <c r="P746" s="161"/>
      <c r="Q746" s="161"/>
      <c r="R746" s="161"/>
      <c r="S746" s="65"/>
      <c r="T746" s="65"/>
      <c r="V746" s="65">
        <f t="shared" si="37"/>
        <v>0</v>
      </c>
    </row>
    <row r="747" spans="1:22" ht="15" customHeight="1" x14ac:dyDescent="0.25">
      <c r="A747" s="260" t="s">
        <v>2323</v>
      </c>
      <c r="B747" s="160" t="s">
        <v>889</v>
      </c>
      <c r="C747" s="160" t="s">
        <v>998</v>
      </c>
      <c r="D747" s="161" t="s">
        <v>999</v>
      </c>
      <c r="E747" s="161" t="s">
        <v>874</v>
      </c>
      <c r="F747" s="161" t="s">
        <v>816</v>
      </c>
      <c r="G747" s="161" t="s">
        <v>550</v>
      </c>
      <c r="H747" s="161" t="s">
        <v>845</v>
      </c>
      <c r="I747" s="161" t="s">
        <v>888</v>
      </c>
      <c r="J747" s="161"/>
      <c r="K747" s="161"/>
      <c r="L747" s="161"/>
      <c r="M747" s="161"/>
      <c r="N747" s="161"/>
      <c r="O747" s="161"/>
      <c r="P747" s="161"/>
      <c r="Q747" s="161"/>
      <c r="R747" s="161"/>
      <c r="S747" s="65"/>
      <c r="T747" s="65"/>
      <c r="V747" s="65">
        <f t="shared" si="37"/>
        <v>0</v>
      </c>
    </row>
    <row r="748" spans="1:22" ht="15" customHeight="1" x14ac:dyDescent="0.25">
      <c r="A748" s="260" t="s">
        <v>2324</v>
      </c>
      <c r="B748" s="160" t="s">
        <v>899</v>
      </c>
      <c r="C748" s="160" t="s">
        <v>998</v>
      </c>
      <c r="D748" s="161" t="s">
        <v>999</v>
      </c>
      <c r="E748" s="161" t="s">
        <v>885</v>
      </c>
      <c r="F748" s="161" t="s">
        <v>810</v>
      </c>
      <c r="G748" s="161" t="s">
        <v>550</v>
      </c>
      <c r="H748" s="161" t="s">
        <v>845</v>
      </c>
      <c r="I748" s="161" t="s">
        <v>888</v>
      </c>
      <c r="J748" s="161"/>
      <c r="K748" s="161"/>
      <c r="L748" s="161"/>
      <c r="M748" s="161"/>
      <c r="N748" s="161"/>
      <c r="O748" s="161"/>
      <c r="P748" s="161"/>
      <c r="Q748" s="161"/>
      <c r="R748" s="161"/>
      <c r="S748" s="65"/>
      <c r="T748" s="65"/>
      <c r="V748" s="65">
        <f t="shared" si="37"/>
        <v>0</v>
      </c>
    </row>
    <row r="749" spans="1:22" ht="15" customHeight="1" x14ac:dyDescent="0.25">
      <c r="A749" s="163" t="s">
        <v>2414</v>
      </c>
      <c r="B749" s="163" t="s">
        <v>973</v>
      </c>
      <c r="C749" s="164"/>
      <c r="D749" s="164"/>
      <c r="E749" s="164"/>
      <c r="F749" s="164"/>
      <c r="G749" s="164"/>
      <c r="H749" s="164"/>
      <c r="I749" s="164"/>
      <c r="J749" s="164"/>
      <c r="K749" s="164"/>
      <c r="L749" s="164"/>
      <c r="M749" s="164"/>
      <c r="N749" s="164"/>
      <c r="O749" s="164"/>
      <c r="P749" s="164"/>
      <c r="Q749" s="164"/>
      <c r="R749" s="164"/>
      <c r="S749" s="120"/>
      <c r="T749" s="120"/>
      <c r="V749" s="120"/>
    </row>
    <row r="750" spans="1:22" ht="15" customHeight="1" x14ac:dyDescent="0.25">
      <c r="A750" s="260" t="s">
        <v>2325</v>
      </c>
      <c r="B750" s="160" t="s">
        <v>889</v>
      </c>
      <c r="C750" s="160" t="s">
        <v>998</v>
      </c>
      <c r="D750" s="161" t="s">
        <v>999</v>
      </c>
      <c r="E750" s="161" t="s">
        <v>885</v>
      </c>
      <c r="F750" s="161" t="s">
        <v>816</v>
      </c>
      <c r="G750" s="161" t="s">
        <v>550</v>
      </c>
      <c r="H750" s="161" t="s">
        <v>845</v>
      </c>
      <c r="I750" s="161" t="s">
        <v>888</v>
      </c>
      <c r="J750" s="161"/>
      <c r="K750" s="161"/>
      <c r="L750" s="161"/>
      <c r="M750" s="161"/>
      <c r="N750" s="161"/>
      <c r="O750" s="161"/>
      <c r="P750" s="161"/>
      <c r="Q750" s="161"/>
      <c r="R750" s="161"/>
      <c r="S750" s="65"/>
      <c r="T750" s="65"/>
      <c r="V750" s="65">
        <f>S750+T750</f>
        <v>0</v>
      </c>
    </row>
    <row r="751" spans="1:22" ht="15" customHeight="1" x14ac:dyDescent="0.25">
      <c r="A751" s="260" t="s">
        <v>2326</v>
      </c>
      <c r="B751" s="160" t="s">
        <v>889</v>
      </c>
      <c r="C751" s="160" t="s">
        <v>998</v>
      </c>
      <c r="D751" s="161" t="s">
        <v>999</v>
      </c>
      <c r="E751" s="161" t="s">
        <v>885</v>
      </c>
      <c r="F751" s="161" t="s">
        <v>811</v>
      </c>
      <c r="G751" s="161" t="s">
        <v>550</v>
      </c>
      <c r="H751" s="161" t="s">
        <v>845</v>
      </c>
      <c r="I751" s="161" t="s">
        <v>888</v>
      </c>
      <c r="J751" s="161"/>
      <c r="K751" s="161"/>
      <c r="L751" s="161"/>
      <c r="M751" s="161"/>
      <c r="N751" s="161"/>
      <c r="O751" s="161"/>
      <c r="P751" s="161"/>
      <c r="Q751" s="161"/>
      <c r="R751" s="161"/>
      <c r="S751" s="65"/>
      <c r="T751" s="65"/>
      <c r="V751" s="65">
        <f>S751+T751</f>
        <v>0</v>
      </c>
    </row>
    <row r="752" spans="1:22" ht="15" customHeight="1" x14ac:dyDescent="0.25">
      <c r="A752" s="260" t="s">
        <v>2327</v>
      </c>
      <c r="B752" s="160" t="s">
        <v>889</v>
      </c>
      <c r="C752" s="160" t="s">
        <v>998</v>
      </c>
      <c r="D752" s="161" t="s">
        <v>999</v>
      </c>
      <c r="E752" s="161" t="s">
        <v>874</v>
      </c>
      <c r="F752" s="161" t="s">
        <v>816</v>
      </c>
      <c r="G752" s="161" t="s">
        <v>550</v>
      </c>
      <c r="H752" s="161" t="s">
        <v>845</v>
      </c>
      <c r="I752" s="161" t="s">
        <v>888</v>
      </c>
      <c r="J752" s="161"/>
      <c r="K752" s="161"/>
      <c r="L752" s="161"/>
      <c r="M752" s="161"/>
      <c r="N752" s="161"/>
      <c r="O752" s="161"/>
      <c r="P752" s="161"/>
      <c r="Q752" s="161"/>
      <c r="R752" s="161"/>
      <c r="S752" s="65"/>
      <c r="T752" s="65"/>
      <c r="V752" s="65">
        <f>S752+T752</f>
        <v>0</v>
      </c>
    </row>
    <row r="753" spans="1:22" ht="15" customHeight="1" x14ac:dyDescent="0.25">
      <c r="A753" s="260" t="s">
        <v>2328</v>
      </c>
      <c r="B753" s="160" t="s">
        <v>889</v>
      </c>
      <c r="C753" s="160" t="s">
        <v>998</v>
      </c>
      <c r="D753" s="161" t="s">
        <v>999</v>
      </c>
      <c r="E753" s="161" t="s">
        <v>885</v>
      </c>
      <c r="F753" s="161" t="s">
        <v>814</v>
      </c>
      <c r="G753" s="161" t="s">
        <v>550</v>
      </c>
      <c r="H753" s="161" t="s">
        <v>845</v>
      </c>
      <c r="I753" s="161" t="s">
        <v>888</v>
      </c>
      <c r="J753" s="161"/>
      <c r="K753" s="161"/>
      <c r="L753" s="161"/>
      <c r="M753" s="161"/>
      <c r="N753" s="161"/>
      <c r="O753" s="161"/>
      <c r="P753" s="161"/>
      <c r="Q753" s="161"/>
      <c r="R753" s="161"/>
      <c r="S753" s="65"/>
      <c r="T753" s="65"/>
      <c r="V753" s="65">
        <f>S753+T753</f>
        <v>0</v>
      </c>
    </row>
    <row r="754" spans="1:22" ht="15" customHeight="1" x14ac:dyDescent="0.25">
      <c r="A754" s="260" t="s">
        <v>2329</v>
      </c>
      <c r="B754" s="160" t="s">
        <v>889</v>
      </c>
      <c r="C754" s="160" t="s">
        <v>998</v>
      </c>
      <c r="D754" s="161" t="s">
        <v>999</v>
      </c>
      <c r="E754" s="161" t="s">
        <v>885</v>
      </c>
      <c r="F754" s="161" t="s">
        <v>814</v>
      </c>
      <c r="G754" s="161" t="s">
        <v>550</v>
      </c>
      <c r="H754" s="161" t="s">
        <v>845</v>
      </c>
      <c r="I754" s="161" t="s">
        <v>888</v>
      </c>
      <c r="J754" s="161"/>
      <c r="K754" s="161"/>
      <c r="L754" s="161"/>
      <c r="M754" s="161"/>
      <c r="N754" s="161"/>
      <c r="O754" s="161"/>
      <c r="P754" s="161"/>
      <c r="Q754" s="161"/>
      <c r="R754" s="161"/>
      <c r="S754" s="65"/>
      <c r="T754" s="65"/>
      <c r="V754" s="65">
        <f>S754+T754</f>
        <v>0</v>
      </c>
    </row>
    <row r="755" spans="1:22" ht="15" customHeight="1" x14ac:dyDescent="0.25">
      <c r="A755" s="163" t="s">
        <v>2414</v>
      </c>
      <c r="B755" s="163" t="s">
        <v>977</v>
      </c>
      <c r="C755" s="164"/>
      <c r="D755" s="164"/>
      <c r="E755" s="164"/>
      <c r="F755" s="164"/>
      <c r="G755" s="164"/>
      <c r="H755" s="164"/>
      <c r="I755" s="164"/>
      <c r="J755" s="164"/>
      <c r="K755" s="164"/>
      <c r="L755" s="164"/>
      <c r="M755" s="164"/>
      <c r="N755" s="164"/>
      <c r="O755" s="164"/>
      <c r="P755" s="164"/>
      <c r="Q755" s="164"/>
      <c r="R755" s="164"/>
      <c r="S755" s="120"/>
      <c r="T755" s="120"/>
      <c r="V755" s="120"/>
    </row>
    <row r="756" spans="1:22" ht="15" customHeight="1" x14ac:dyDescent="0.25">
      <c r="A756" s="260" t="s">
        <v>2330</v>
      </c>
      <c r="B756" s="160" t="s">
        <v>876</v>
      </c>
      <c r="C756" s="160" t="s">
        <v>1000</v>
      </c>
      <c r="D756" s="161" t="s">
        <v>827</v>
      </c>
      <c r="E756" s="161" t="s">
        <v>874</v>
      </c>
      <c r="F756" s="161" t="s">
        <v>806</v>
      </c>
      <c r="G756" s="161" t="s">
        <v>606</v>
      </c>
      <c r="H756" s="161" t="s">
        <v>930</v>
      </c>
      <c r="I756" s="161" t="s">
        <v>877</v>
      </c>
      <c r="J756" s="161"/>
      <c r="K756" s="161"/>
      <c r="L756" s="161"/>
      <c r="M756" s="161"/>
      <c r="N756" s="161"/>
      <c r="O756" s="161"/>
      <c r="P756" s="161"/>
      <c r="Q756" s="161"/>
      <c r="R756" s="161"/>
      <c r="S756" s="65"/>
      <c r="T756" s="65"/>
      <c r="V756" s="65">
        <f>S756+T756</f>
        <v>0</v>
      </c>
    </row>
    <row r="757" spans="1:22" ht="15" customHeight="1" x14ac:dyDescent="0.25">
      <c r="A757" s="260" t="s">
        <v>2331</v>
      </c>
      <c r="B757" s="160" t="s">
        <v>876</v>
      </c>
      <c r="C757" s="160" t="s">
        <v>1000</v>
      </c>
      <c r="D757" s="161" t="s">
        <v>827</v>
      </c>
      <c r="E757" s="161" t="s">
        <v>874</v>
      </c>
      <c r="F757" s="161" t="s">
        <v>806</v>
      </c>
      <c r="G757" s="161" t="s">
        <v>606</v>
      </c>
      <c r="H757" s="161" t="s">
        <v>930</v>
      </c>
      <c r="I757" s="161" t="s">
        <v>877</v>
      </c>
      <c r="J757" s="161"/>
      <c r="K757" s="161"/>
      <c r="L757" s="161"/>
      <c r="M757" s="161"/>
      <c r="N757" s="161"/>
      <c r="O757" s="161"/>
      <c r="P757" s="161"/>
      <c r="Q757" s="161"/>
      <c r="R757" s="161"/>
      <c r="S757" s="65"/>
      <c r="T757" s="65"/>
      <c r="V757" s="65">
        <f>S757+T757</f>
        <v>0</v>
      </c>
    </row>
    <row r="758" spans="1:22" ht="15" customHeight="1" x14ac:dyDescent="0.25">
      <c r="A758" s="163" t="s">
        <v>2414</v>
      </c>
      <c r="B758" s="163" t="s">
        <v>978</v>
      </c>
      <c r="C758" s="164"/>
      <c r="D758" s="164"/>
      <c r="E758" s="164"/>
      <c r="F758" s="164"/>
      <c r="G758" s="164"/>
      <c r="H758" s="164"/>
      <c r="I758" s="164"/>
      <c r="J758" s="164"/>
      <c r="K758" s="164"/>
      <c r="L758" s="164"/>
      <c r="M758" s="164"/>
      <c r="N758" s="164"/>
      <c r="O758" s="164"/>
      <c r="P758" s="164"/>
      <c r="Q758" s="164"/>
      <c r="R758" s="164"/>
      <c r="S758" s="120"/>
      <c r="T758" s="120"/>
      <c r="V758" s="120"/>
    </row>
    <row r="759" spans="1:22" ht="15" customHeight="1" x14ac:dyDescent="0.25">
      <c r="A759" s="260" t="s">
        <v>2332</v>
      </c>
      <c r="B759" s="160" t="s">
        <v>889</v>
      </c>
      <c r="C759" s="160" t="s">
        <v>1001</v>
      </c>
      <c r="D759" s="161" t="s">
        <v>827</v>
      </c>
      <c r="E759" s="161" t="s">
        <v>885</v>
      </c>
      <c r="F759" s="161" t="s">
        <v>810</v>
      </c>
      <c r="G759" s="161" t="s">
        <v>550</v>
      </c>
      <c r="H759" s="161" t="s">
        <v>812</v>
      </c>
      <c r="I759" s="161" t="s">
        <v>888</v>
      </c>
      <c r="J759" s="161"/>
      <c r="K759" s="161"/>
      <c r="L759" s="161"/>
      <c r="M759" s="161"/>
      <c r="N759" s="161"/>
      <c r="O759" s="161"/>
      <c r="P759" s="161"/>
      <c r="Q759" s="161"/>
      <c r="R759" s="161"/>
      <c r="S759" s="65"/>
      <c r="T759" s="65"/>
      <c r="V759" s="65">
        <f t="shared" ref="V759:V766" si="38">S759+T759</f>
        <v>0</v>
      </c>
    </row>
    <row r="760" spans="1:22" ht="15" customHeight="1" x14ac:dyDescent="0.25">
      <c r="A760" s="260" t="s">
        <v>2333</v>
      </c>
      <c r="B760" s="160" t="s">
        <v>876</v>
      </c>
      <c r="C760" s="160" t="s">
        <v>1001</v>
      </c>
      <c r="D760" s="161" t="s">
        <v>827</v>
      </c>
      <c r="E760" s="161" t="s">
        <v>874</v>
      </c>
      <c r="F760" s="161" t="s">
        <v>806</v>
      </c>
      <c r="G760" s="161" t="s">
        <v>606</v>
      </c>
      <c r="H760" s="161" t="s">
        <v>930</v>
      </c>
      <c r="I760" s="161" t="s">
        <v>877</v>
      </c>
      <c r="J760" s="161"/>
      <c r="K760" s="161"/>
      <c r="L760" s="161"/>
      <c r="M760" s="161"/>
      <c r="N760" s="161"/>
      <c r="O760" s="161"/>
      <c r="P760" s="161"/>
      <c r="Q760" s="161"/>
      <c r="R760" s="161"/>
      <c r="S760" s="65"/>
      <c r="T760" s="65"/>
      <c r="V760" s="65">
        <f t="shared" si="38"/>
        <v>0</v>
      </c>
    </row>
    <row r="761" spans="1:22" ht="15" customHeight="1" x14ac:dyDescent="0.25">
      <c r="A761" s="260" t="s">
        <v>2334</v>
      </c>
      <c r="B761" s="160" t="s">
        <v>891</v>
      </c>
      <c r="C761" s="160" t="s">
        <v>1001</v>
      </c>
      <c r="D761" s="161" t="s">
        <v>827</v>
      </c>
      <c r="E761" s="161" t="s">
        <v>874</v>
      </c>
      <c r="F761" s="161" t="s">
        <v>810</v>
      </c>
      <c r="G761" s="161" t="s">
        <v>550</v>
      </c>
      <c r="H761" s="161" t="s">
        <v>812</v>
      </c>
      <c r="I761" s="161" t="s">
        <v>888</v>
      </c>
      <c r="J761" s="161"/>
      <c r="K761" s="161"/>
      <c r="L761" s="161"/>
      <c r="M761" s="161"/>
      <c r="N761" s="161"/>
      <c r="O761" s="161"/>
      <c r="P761" s="161"/>
      <c r="Q761" s="161"/>
      <c r="R761" s="161"/>
      <c r="S761" s="65"/>
      <c r="T761" s="65"/>
      <c r="V761" s="65">
        <f t="shared" si="38"/>
        <v>0</v>
      </c>
    </row>
    <row r="762" spans="1:22" ht="15" customHeight="1" x14ac:dyDescent="0.25">
      <c r="A762" s="260" t="s">
        <v>2335</v>
      </c>
      <c r="B762" s="160" t="s">
        <v>891</v>
      </c>
      <c r="C762" s="160" t="s">
        <v>1001</v>
      </c>
      <c r="D762" s="161" t="s">
        <v>827</v>
      </c>
      <c r="E762" s="161" t="s">
        <v>874</v>
      </c>
      <c r="F762" s="161" t="s">
        <v>810</v>
      </c>
      <c r="G762" s="161" t="s">
        <v>550</v>
      </c>
      <c r="H762" s="161" t="s">
        <v>812</v>
      </c>
      <c r="I762" s="161" t="s">
        <v>888</v>
      </c>
      <c r="J762" s="161"/>
      <c r="K762" s="161"/>
      <c r="L762" s="161"/>
      <c r="M762" s="161"/>
      <c r="N762" s="161"/>
      <c r="O762" s="161"/>
      <c r="P762" s="161"/>
      <c r="Q762" s="161"/>
      <c r="R762" s="161"/>
      <c r="S762" s="65"/>
      <c r="T762" s="65"/>
      <c r="V762" s="65">
        <f t="shared" si="38"/>
        <v>0</v>
      </c>
    </row>
    <row r="763" spans="1:22" ht="15" customHeight="1" x14ac:dyDescent="0.25">
      <c r="A763" s="260" t="s">
        <v>2336</v>
      </c>
      <c r="B763" s="160" t="s">
        <v>889</v>
      </c>
      <c r="C763" s="160" t="s">
        <v>1001</v>
      </c>
      <c r="D763" s="161" t="s">
        <v>827</v>
      </c>
      <c r="E763" s="161" t="s">
        <v>885</v>
      </c>
      <c r="F763" s="161" t="s">
        <v>810</v>
      </c>
      <c r="G763" s="161" t="s">
        <v>550</v>
      </c>
      <c r="H763" s="161" t="s">
        <v>812</v>
      </c>
      <c r="I763" s="161" t="s">
        <v>888</v>
      </c>
      <c r="J763" s="161"/>
      <c r="K763" s="161"/>
      <c r="L763" s="161"/>
      <c r="M763" s="161"/>
      <c r="N763" s="161"/>
      <c r="O763" s="161"/>
      <c r="P763" s="161"/>
      <c r="Q763" s="161"/>
      <c r="R763" s="161"/>
      <c r="S763" s="65"/>
      <c r="T763" s="65"/>
      <c r="V763" s="65">
        <f t="shared" si="38"/>
        <v>0</v>
      </c>
    </row>
    <row r="764" spans="1:22" ht="15" customHeight="1" x14ac:dyDescent="0.25">
      <c r="A764" s="260" t="s">
        <v>2337</v>
      </c>
      <c r="B764" s="160" t="s">
        <v>931</v>
      </c>
      <c r="C764" s="160" t="s">
        <v>1001</v>
      </c>
      <c r="D764" s="161" t="s">
        <v>827</v>
      </c>
      <c r="E764" s="161" t="s">
        <v>874</v>
      </c>
      <c r="F764" s="161" t="s">
        <v>845</v>
      </c>
      <c r="G764" s="161" t="s">
        <v>550</v>
      </c>
      <c r="H764" s="161" t="s">
        <v>812</v>
      </c>
      <c r="I764" s="161" t="s">
        <v>888</v>
      </c>
      <c r="J764" s="161"/>
      <c r="K764" s="161"/>
      <c r="L764" s="161"/>
      <c r="M764" s="161"/>
      <c r="N764" s="161"/>
      <c r="O764" s="161"/>
      <c r="P764" s="161"/>
      <c r="Q764" s="161"/>
      <c r="R764" s="161"/>
      <c r="S764" s="65"/>
      <c r="T764" s="65"/>
      <c r="V764" s="65">
        <f t="shared" si="38"/>
        <v>0</v>
      </c>
    </row>
    <row r="765" spans="1:22" ht="15" customHeight="1" x14ac:dyDescent="0.25">
      <c r="A765" s="260" t="s">
        <v>2338</v>
      </c>
      <c r="B765" s="160" t="s">
        <v>889</v>
      </c>
      <c r="C765" s="160" t="s">
        <v>1001</v>
      </c>
      <c r="D765" s="161" t="s">
        <v>827</v>
      </c>
      <c r="E765" s="161" t="s">
        <v>885</v>
      </c>
      <c r="F765" s="161" t="s">
        <v>806</v>
      </c>
      <c r="G765" s="161" t="s">
        <v>550</v>
      </c>
      <c r="H765" s="161" t="s">
        <v>812</v>
      </c>
      <c r="I765" s="161" t="s">
        <v>888</v>
      </c>
      <c r="J765" s="161"/>
      <c r="K765" s="161"/>
      <c r="L765" s="161"/>
      <c r="M765" s="161"/>
      <c r="N765" s="161"/>
      <c r="O765" s="161"/>
      <c r="P765" s="161"/>
      <c r="Q765" s="161"/>
      <c r="R765" s="161"/>
      <c r="S765" s="65"/>
      <c r="T765" s="65"/>
      <c r="V765" s="65">
        <f t="shared" si="38"/>
        <v>0</v>
      </c>
    </row>
    <row r="766" spans="1:22" ht="15" customHeight="1" x14ac:dyDescent="0.25">
      <c r="A766" s="260" t="s">
        <v>2339</v>
      </c>
      <c r="B766" s="160" t="s">
        <v>893</v>
      </c>
      <c r="C766" s="160" t="s">
        <v>1001</v>
      </c>
      <c r="D766" s="161" t="s">
        <v>827</v>
      </c>
      <c r="E766" s="161" t="s">
        <v>874</v>
      </c>
      <c r="F766" s="161" t="s">
        <v>810</v>
      </c>
      <c r="G766" s="161" t="s">
        <v>550</v>
      </c>
      <c r="H766" s="161" t="s">
        <v>812</v>
      </c>
      <c r="I766" s="161" t="s">
        <v>888</v>
      </c>
      <c r="J766" s="161"/>
      <c r="K766" s="161"/>
      <c r="L766" s="161"/>
      <c r="M766" s="161"/>
      <c r="N766" s="161"/>
      <c r="O766" s="161"/>
      <c r="P766" s="161"/>
      <c r="Q766" s="161"/>
      <c r="R766" s="161"/>
      <c r="S766" s="65"/>
      <c r="T766" s="65"/>
      <c r="V766" s="65">
        <f t="shared" si="38"/>
        <v>0</v>
      </c>
    </row>
    <row r="767" spans="1:22" ht="15" customHeight="1" x14ac:dyDescent="0.25">
      <c r="A767" s="163" t="s">
        <v>2414</v>
      </c>
      <c r="B767" s="163" t="s">
        <v>986</v>
      </c>
      <c r="C767" s="164"/>
      <c r="D767" s="164"/>
      <c r="E767" s="164"/>
      <c r="F767" s="164"/>
      <c r="G767" s="164"/>
      <c r="H767" s="164"/>
      <c r="I767" s="164"/>
      <c r="J767" s="164"/>
      <c r="K767" s="164"/>
      <c r="L767" s="164"/>
      <c r="M767" s="164"/>
      <c r="N767" s="164"/>
      <c r="O767" s="164"/>
      <c r="P767" s="164"/>
      <c r="Q767" s="164"/>
      <c r="R767" s="164"/>
      <c r="S767" s="120"/>
      <c r="T767" s="120"/>
      <c r="V767" s="120"/>
    </row>
    <row r="768" spans="1:22" ht="15" customHeight="1" x14ac:dyDescent="0.25">
      <c r="A768" s="260" t="s">
        <v>2340</v>
      </c>
      <c r="B768" s="160" t="s">
        <v>876</v>
      </c>
      <c r="C768" s="160" t="s">
        <v>1001</v>
      </c>
      <c r="D768" s="161" t="s">
        <v>827</v>
      </c>
      <c r="E768" s="161" t="s">
        <v>874</v>
      </c>
      <c r="F768" s="161" t="s">
        <v>806</v>
      </c>
      <c r="G768" s="161" t="s">
        <v>606</v>
      </c>
      <c r="H768" s="161" t="s">
        <v>930</v>
      </c>
      <c r="I768" s="161" t="s">
        <v>877</v>
      </c>
      <c r="J768" s="161"/>
      <c r="K768" s="161"/>
      <c r="L768" s="161"/>
      <c r="M768" s="161"/>
      <c r="N768" s="161"/>
      <c r="O768" s="161"/>
      <c r="P768" s="161"/>
      <c r="Q768" s="161"/>
      <c r="R768" s="161"/>
      <c r="S768" s="65"/>
      <c r="T768" s="65"/>
      <c r="V768" s="65">
        <f>S768+T768</f>
        <v>0</v>
      </c>
    </row>
    <row r="769" spans="1:22" ht="15" customHeight="1" x14ac:dyDescent="0.25">
      <c r="A769" s="260" t="s">
        <v>2341</v>
      </c>
      <c r="B769" s="160" t="s">
        <v>876</v>
      </c>
      <c r="C769" s="160" t="s">
        <v>1001</v>
      </c>
      <c r="D769" s="161" t="s">
        <v>827</v>
      </c>
      <c r="E769" s="161" t="s">
        <v>874</v>
      </c>
      <c r="F769" s="161" t="s">
        <v>806</v>
      </c>
      <c r="G769" s="161" t="s">
        <v>606</v>
      </c>
      <c r="H769" s="161" t="s">
        <v>930</v>
      </c>
      <c r="I769" s="161" t="s">
        <v>877</v>
      </c>
      <c r="J769" s="161"/>
      <c r="K769" s="161"/>
      <c r="L769" s="161"/>
      <c r="M769" s="161"/>
      <c r="N769" s="161"/>
      <c r="O769" s="161"/>
      <c r="P769" s="161"/>
      <c r="Q769" s="161"/>
      <c r="R769" s="161"/>
      <c r="S769" s="65"/>
      <c r="T769" s="65"/>
      <c r="V769" s="65">
        <f>S769+T769</f>
        <v>0</v>
      </c>
    </row>
    <row r="770" spans="1:22" ht="15" customHeight="1" x14ac:dyDescent="0.25">
      <c r="A770" s="260" t="s">
        <v>2342</v>
      </c>
      <c r="B770" s="160" t="s">
        <v>899</v>
      </c>
      <c r="C770" s="160" t="s">
        <v>1001</v>
      </c>
      <c r="D770" s="161" t="s">
        <v>827</v>
      </c>
      <c r="E770" s="161" t="s">
        <v>874</v>
      </c>
      <c r="F770" s="161" t="s">
        <v>806</v>
      </c>
      <c r="G770" s="161" t="s">
        <v>606</v>
      </c>
      <c r="H770" s="161" t="s">
        <v>930</v>
      </c>
      <c r="I770" s="161" t="s">
        <v>877</v>
      </c>
      <c r="J770" s="161"/>
      <c r="K770" s="161"/>
      <c r="L770" s="161"/>
      <c r="M770" s="161"/>
      <c r="N770" s="161"/>
      <c r="O770" s="161"/>
      <c r="P770" s="161"/>
      <c r="Q770" s="161"/>
      <c r="R770" s="161"/>
      <c r="S770" s="65"/>
      <c r="T770" s="65"/>
      <c r="V770" s="65">
        <f>S770+T770</f>
        <v>0</v>
      </c>
    </row>
    <row r="771" spans="1:22" ht="15" customHeight="1" x14ac:dyDescent="0.25">
      <c r="A771" s="260" t="s">
        <v>2343</v>
      </c>
      <c r="B771" s="160" t="s">
        <v>893</v>
      </c>
      <c r="C771" s="160" t="s">
        <v>1001</v>
      </c>
      <c r="D771" s="161" t="s">
        <v>827</v>
      </c>
      <c r="E771" s="161" t="s">
        <v>874</v>
      </c>
      <c r="F771" s="161" t="s">
        <v>806</v>
      </c>
      <c r="G771" s="161" t="s">
        <v>606</v>
      </c>
      <c r="H771" s="161" t="s">
        <v>930</v>
      </c>
      <c r="I771" s="161" t="s">
        <v>877</v>
      </c>
      <c r="J771" s="161"/>
      <c r="K771" s="161"/>
      <c r="L771" s="161"/>
      <c r="M771" s="161"/>
      <c r="N771" s="161"/>
      <c r="O771" s="161"/>
      <c r="P771" s="161"/>
      <c r="Q771" s="161"/>
      <c r="R771" s="161"/>
      <c r="S771" s="65"/>
      <c r="T771" s="65"/>
      <c r="V771" s="65">
        <f>S771+T771</f>
        <v>0</v>
      </c>
    </row>
    <row r="772" spans="1:22" ht="15" customHeight="1" x14ac:dyDescent="0.25">
      <c r="A772" s="163" t="s">
        <v>2414</v>
      </c>
      <c r="B772" s="163" t="s">
        <v>988</v>
      </c>
      <c r="C772" s="164"/>
      <c r="D772" s="164"/>
      <c r="E772" s="164"/>
      <c r="F772" s="164"/>
      <c r="G772" s="164"/>
      <c r="H772" s="164"/>
      <c r="I772" s="164"/>
      <c r="J772" s="164"/>
      <c r="K772" s="164"/>
      <c r="L772" s="164"/>
      <c r="M772" s="164"/>
      <c r="N772" s="164"/>
      <c r="O772" s="164"/>
      <c r="P772" s="164"/>
      <c r="Q772" s="164"/>
      <c r="R772" s="164"/>
      <c r="S772" s="120"/>
      <c r="T772" s="120"/>
      <c r="V772" s="120"/>
    </row>
    <row r="773" spans="1:22" ht="15" customHeight="1" x14ac:dyDescent="0.25">
      <c r="A773" s="260" t="s">
        <v>2344</v>
      </c>
      <c r="B773" s="160" t="s">
        <v>876</v>
      </c>
      <c r="C773" s="160" t="s">
        <v>1001</v>
      </c>
      <c r="D773" s="161" t="s">
        <v>827</v>
      </c>
      <c r="E773" s="161" t="s">
        <v>874</v>
      </c>
      <c r="F773" s="161" t="s">
        <v>806</v>
      </c>
      <c r="G773" s="161" t="s">
        <v>606</v>
      </c>
      <c r="H773" s="161" t="s">
        <v>930</v>
      </c>
      <c r="I773" s="161" t="s">
        <v>877</v>
      </c>
      <c r="J773" s="161"/>
      <c r="K773" s="161"/>
      <c r="L773" s="161"/>
      <c r="M773" s="161"/>
      <c r="N773" s="161"/>
      <c r="O773" s="161"/>
      <c r="P773" s="161"/>
      <c r="Q773" s="161"/>
      <c r="R773" s="161"/>
      <c r="S773" s="65"/>
      <c r="T773" s="65"/>
      <c r="V773" s="65">
        <f>S773+T773</f>
        <v>0</v>
      </c>
    </row>
    <row r="774" spans="1:22" ht="15" customHeight="1" x14ac:dyDescent="0.25">
      <c r="A774" s="260" t="s">
        <v>2345</v>
      </c>
      <c r="B774" s="160" t="s">
        <v>876</v>
      </c>
      <c r="C774" s="160" t="s">
        <v>1001</v>
      </c>
      <c r="D774" s="161" t="s">
        <v>827</v>
      </c>
      <c r="E774" s="161" t="s">
        <v>874</v>
      </c>
      <c r="F774" s="161" t="s">
        <v>806</v>
      </c>
      <c r="G774" s="161" t="s">
        <v>606</v>
      </c>
      <c r="H774" s="161" t="s">
        <v>930</v>
      </c>
      <c r="I774" s="161" t="s">
        <v>877</v>
      </c>
      <c r="J774" s="161"/>
      <c r="K774" s="161"/>
      <c r="L774" s="161"/>
      <c r="M774" s="161"/>
      <c r="N774" s="161"/>
      <c r="O774" s="161"/>
      <c r="P774" s="161"/>
      <c r="Q774" s="161"/>
      <c r="R774" s="161"/>
      <c r="S774" s="65"/>
      <c r="T774" s="65"/>
      <c r="V774" s="65">
        <f>S774+T774</f>
        <v>0</v>
      </c>
    </row>
    <row r="775" spans="1:22" ht="15" customHeight="1" x14ac:dyDescent="0.25">
      <c r="A775" s="260" t="s">
        <v>2346</v>
      </c>
      <c r="B775" s="160" t="s">
        <v>899</v>
      </c>
      <c r="C775" s="160" t="s">
        <v>1001</v>
      </c>
      <c r="D775" s="161" t="s">
        <v>827</v>
      </c>
      <c r="E775" s="161" t="s">
        <v>874</v>
      </c>
      <c r="F775" s="161" t="s">
        <v>806</v>
      </c>
      <c r="G775" s="161" t="s">
        <v>606</v>
      </c>
      <c r="H775" s="161" t="s">
        <v>930</v>
      </c>
      <c r="I775" s="161" t="s">
        <v>877</v>
      </c>
      <c r="J775" s="161"/>
      <c r="K775" s="161"/>
      <c r="L775" s="161"/>
      <c r="M775" s="161"/>
      <c r="N775" s="161"/>
      <c r="O775" s="161"/>
      <c r="P775" s="161"/>
      <c r="Q775" s="161"/>
      <c r="R775" s="161"/>
      <c r="S775" s="65"/>
      <c r="T775" s="65"/>
      <c r="V775" s="65">
        <f>S775+T775</f>
        <v>0</v>
      </c>
    </row>
    <row r="776" spans="1:22" ht="15" customHeight="1" x14ac:dyDescent="0.25">
      <c r="A776" s="260" t="s">
        <v>2347</v>
      </c>
      <c r="B776" s="160" t="s">
        <v>893</v>
      </c>
      <c r="C776" s="160" t="s">
        <v>1001</v>
      </c>
      <c r="D776" s="161" t="s">
        <v>827</v>
      </c>
      <c r="E776" s="161" t="s">
        <v>874</v>
      </c>
      <c r="F776" s="161" t="s">
        <v>806</v>
      </c>
      <c r="G776" s="161" t="s">
        <v>606</v>
      </c>
      <c r="H776" s="161" t="s">
        <v>930</v>
      </c>
      <c r="I776" s="161" t="s">
        <v>877</v>
      </c>
      <c r="J776" s="161"/>
      <c r="K776" s="161"/>
      <c r="L776" s="161"/>
      <c r="M776" s="161"/>
      <c r="N776" s="161"/>
      <c r="O776" s="161"/>
      <c r="P776" s="161"/>
      <c r="Q776" s="161"/>
      <c r="R776" s="161"/>
      <c r="S776" s="65"/>
      <c r="T776" s="65"/>
      <c r="V776" s="65">
        <f>S776+T776</f>
        <v>0</v>
      </c>
    </row>
    <row r="777" spans="1:22" ht="15" customHeight="1" x14ac:dyDescent="0.25">
      <c r="A777" s="163" t="s">
        <v>2414</v>
      </c>
      <c r="B777" s="163" t="s">
        <v>992</v>
      </c>
      <c r="C777" s="164"/>
      <c r="D777" s="164"/>
      <c r="E777" s="164"/>
      <c r="F777" s="164"/>
      <c r="G777" s="164"/>
      <c r="H777" s="164"/>
      <c r="I777" s="164"/>
      <c r="J777" s="164"/>
      <c r="K777" s="164"/>
      <c r="L777" s="164"/>
      <c r="M777" s="164"/>
      <c r="N777" s="164"/>
      <c r="O777" s="164"/>
      <c r="P777" s="164"/>
      <c r="Q777" s="164"/>
      <c r="R777" s="164"/>
      <c r="S777" s="120"/>
      <c r="T777" s="120"/>
      <c r="V777" s="120"/>
    </row>
    <row r="778" spans="1:22" ht="15" customHeight="1" x14ac:dyDescent="0.25">
      <c r="A778" s="260" t="s">
        <v>2348</v>
      </c>
      <c r="B778" s="160" t="s">
        <v>889</v>
      </c>
      <c r="C778" s="160" t="s">
        <v>1001</v>
      </c>
      <c r="D778" s="161" t="s">
        <v>827</v>
      </c>
      <c r="E778" s="161" t="s">
        <v>885</v>
      </c>
      <c r="F778" s="161" t="s">
        <v>806</v>
      </c>
      <c r="G778" s="161" t="s">
        <v>550</v>
      </c>
      <c r="H778" s="161" t="s">
        <v>812</v>
      </c>
      <c r="I778" s="161" t="s">
        <v>888</v>
      </c>
      <c r="J778" s="161"/>
      <c r="K778" s="161"/>
      <c r="L778" s="161"/>
      <c r="M778" s="161"/>
      <c r="N778" s="161"/>
      <c r="O778" s="161"/>
      <c r="P778" s="161"/>
      <c r="Q778" s="161"/>
      <c r="R778" s="161"/>
      <c r="S778" s="65"/>
      <c r="T778" s="65"/>
      <c r="V778" s="65">
        <f>S778+T778</f>
        <v>0</v>
      </c>
    </row>
    <row r="779" spans="1:22" ht="15" customHeight="1" x14ac:dyDescent="0.25">
      <c r="A779" s="260" t="s">
        <v>2349</v>
      </c>
      <c r="B779" s="160" t="s">
        <v>889</v>
      </c>
      <c r="C779" s="160" t="s">
        <v>1001</v>
      </c>
      <c r="D779" s="161" t="s">
        <v>827</v>
      </c>
      <c r="E779" s="161" t="s">
        <v>874</v>
      </c>
      <c r="F779" s="161" t="s">
        <v>828</v>
      </c>
      <c r="G779" s="161" t="s">
        <v>550</v>
      </c>
      <c r="H779" s="161" t="s">
        <v>812</v>
      </c>
      <c r="I779" s="161" t="s">
        <v>888</v>
      </c>
      <c r="J779" s="161"/>
      <c r="K779" s="161"/>
      <c r="L779" s="161"/>
      <c r="M779" s="161"/>
      <c r="N779" s="161"/>
      <c r="O779" s="161"/>
      <c r="P779" s="161"/>
      <c r="Q779" s="161"/>
      <c r="R779" s="161"/>
      <c r="S779" s="65"/>
      <c r="T779" s="65"/>
      <c r="V779" s="65">
        <f>S779+T779</f>
        <v>0</v>
      </c>
    </row>
    <row r="780" spans="1:22" ht="15" customHeight="1" x14ac:dyDescent="0.25">
      <c r="A780" s="260" t="s">
        <v>2414</v>
      </c>
      <c r="B780" s="160"/>
      <c r="C780" s="160"/>
      <c r="D780" s="162"/>
      <c r="E780" s="161"/>
      <c r="F780" s="162"/>
      <c r="G780" s="161"/>
      <c r="H780" s="162"/>
      <c r="I780" s="161"/>
      <c r="J780" s="162"/>
      <c r="K780" s="161"/>
      <c r="L780" s="162"/>
      <c r="M780" s="161"/>
      <c r="N780" s="162"/>
      <c r="O780" s="161"/>
      <c r="P780" s="162"/>
      <c r="Q780" s="161"/>
      <c r="R780" s="162"/>
      <c r="S780" s="100"/>
      <c r="T780" s="100"/>
      <c r="V780" s="173"/>
    </row>
    <row r="781" spans="1:22" ht="15" customHeight="1" x14ac:dyDescent="0.25">
      <c r="A781" t="s">
        <v>2414</v>
      </c>
      <c r="D781" s="82"/>
      <c r="E781" s="82"/>
      <c r="F781" s="82"/>
      <c r="G781" s="82"/>
      <c r="H781" s="82"/>
      <c r="I781" s="82"/>
      <c r="J781" s="82"/>
      <c r="K781" s="82"/>
      <c r="L781" s="104"/>
      <c r="M781" s="104"/>
      <c r="Q781" s="117"/>
      <c r="S781" s="316" t="s">
        <v>632</v>
      </c>
      <c r="T781" s="316"/>
      <c r="V781" s="317" t="s">
        <v>3</v>
      </c>
    </row>
    <row r="782" spans="1:22" ht="15" customHeight="1" x14ac:dyDescent="0.25">
      <c r="A782" s="106" t="s">
        <v>2414</v>
      </c>
      <c r="B782" s="106" t="s">
        <v>5</v>
      </c>
      <c r="C782" s="106" t="s">
        <v>6</v>
      </c>
      <c r="D782" s="98" t="s">
        <v>27</v>
      </c>
      <c r="E782" s="98" t="s">
        <v>634</v>
      </c>
      <c r="F782" s="98" t="s">
        <v>15</v>
      </c>
      <c r="G782" s="98" t="s">
        <v>12</v>
      </c>
      <c r="H782" s="98" t="s">
        <v>371</v>
      </c>
      <c r="I782" s="98" t="s">
        <v>635</v>
      </c>
      <c r="J782" s="98" t="s">
        <v>636</v>
      </c>
      <c r="K782" s="98" t="s">
        <v>15</v>
      </c>
      <c r="L782" s="98"/>
      <c r="M782" s="98"/>
      <c r="N782" s="98"/>
      <c r="O782" s="98"/>
      <c r="P782" s="98"/>
      <c r="Q782" s="98"/>
      <c r="R782" s="98"/>
      <c r="S782" s="71" t="s">
        <v>12</v>
      </c>
      <c r="T782" s="71" t="s">
        <v>13</v>
      </c>
      <c r="V782" s="318"/>
    </row>
    <row r="783" spans="1:22" ht="15" customHeight="1" x14ac:dyDescent="0.25">
      <c r="A783" s="118" t="s">
        <v>2414</v>
      </c>
      <c r="B783" s="118" t="s">
        <v>1066</v>
      </c>
      <c r="C783" s="118"/>
      <c r="D783" s="118"/>
      <c r="E783" s="99"/>
      <c r="F783" s="99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131"/>
      <c r="T783" s="131"/>
      <c r="U783" s="125"/>
      <c r="V783" s="131"/>
    </row>
    <row r="784" spans="1:22" ht="15" customHeight="1" x14ac:dyDescent="0.25">
      <c r="A784" s="119" t="s">
        <v>2414</v>
      </c>
      <c r="B784" s="119" t="s">
        <v>1048</v>
      </c>
      <c r="C784" s="120"/>
      <c r="D784" s="120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7"/>
      <c r="T784" s="127"/>
      <c r="U784" s="129"/>
      <c r="V784" s="127"/>
    </row>
    <row r="785" spans="1:22" ht="15" customHeight="1" x14ac:dyDescent="0.25">
      <c r="A785" s="256" t="s">
        <v>2414</v>
      </c>
      <c r="B785" s="302" t="s">
        <v>1047</v>
      </c>
      <c r="C785" s="302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6"/>
      <c r="T785" s="126"/>
      <c r="U785" s="125"/>
      <c r="V785" s="126"/>
    </row>
    <row r="786" spans="1:22" ht="15" customHeight="1" x14ac:dyDescent="0.25">
      <c r="A786" s="259" t="s">
        <v>2350</v>
      </c>
      <c r="B786" s="6" t="s">
        <v>1046</v>
      </c>
      <c r="C786" s="6" t="s">
        <v>2</v>
      </c>
      <c r="D786" s="7"/>
      <c r="E786" s="8">
        <v>4</v>
      </c>
      <c r="F786" s="7" t="s">
        <v>658</v>
      </c>
      <c r="G786" s="158" t="s">
        <v>1043</v>
      </c>
      <c r="H786" s="158"/>
      <c r="L786" s="5"/>
      <c r="M786" s="5"/>
      <c r="N786" s="5"/>
      <c r="O786" s="5"/>
      <c r="P786" s="5"/>
      <c r="Q786" s="5"/>
      <c r="R786" s="5"/>
      <c r="S786" s="65"/>
      <c r="T786" s="65"/>
      <c r="U786"/>
      <c r="V786" s="65">
        <f>SUM(S786:T786)</f>
        <v>0</v>
      </c>
    </row>
    <row r="787" spans="1:22" ht="15" customHeight="1" x14ac:dyDescent="0.25">
      <c r="A787" s="259" t="s">
        <v>2351</v>
      </c>
      <c r="B787" s="6" t="s">
        <v>1045</v>
      </c>
      <c r="C787" t="s">
        <v>2</v>
      </c>
      <c r="E787" s="8">
        <v>1</v>
      </c>
      <c r="F787" s="7" t="s">
        <v>276</v>
      </c>
      <c r="G787" s="158" t="s">
        <v>1043</v>
      </c>
      <c r="H787" s="158"/>
      <c r="L787" s="5"/>
      <c r="M787" s="5"/>
      <c r="N787" s="5"/>
      <c r="O787" s="5"/>
      <c r="P787" s="5"/>
      <c r="Q787" s="5"/>
      <c r="R787" s="5"/>
      <c r="S787" s="65"/>
      <c r="T787" s="65"/>
      <c r="U787"/>
      <c r="V787" s="65">
        <f>SUM(S787:T787)</f>
        <v>0</v>
      </c>
    </row>
    <row r="788" spans="1:22" ht="15" customHeight="1" x14ac:dyDescent="0.25">
      <c r="A788" s="259" t="s">
        <v>2352</v>
      </c>
      <c r="B788" s="6" t="s">
        <v>1044</v>
      </c>
      <c r="C788" t="s">
        <v>2</v>
      </c>
      <c r="E788" s="8">
        <v>1</v>
      </c>
      <c r="F788" s="7" t="s">
        <v>658</v>
      </c>
      <c r="G788" s="158" t="s">
        <v>1043</v>
      </c>
      <c r="H788" s="158"/>
      <c r="L788" s="5"/>
      <c r="M788" s="5"/>
      <c r="N788" s="5"/>
      <c r="O788" s="5"/>
      <c r="P788" s="5"/>
      <c r="Q788" s="5"/>
      <c r="R788" s="5"/>
      <c r="S788" s="65"/>
      <c r="T788" s="65"/>
      <c r="U788"/>
      <c r="V788" s="65">
        <f>SUM(S788:T788)</f>
        <v>0</v>
      </c>
    </row>
    <row r="789" spans="1:22" ht="15" customHeight="1" x14ac:dyDescent="0.25">
      <c r="A789" s="256" t="s">
        <v>2414</v>
      </c>
      <c r="B789" s="302" t="s">
        <v>642</v>
      </c>
      <c r="C789" s="302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6"/>
      <c r="T789" s="126"/>
      <c r="U789" s="125"/>
      <c r="V789" s="126"/>
    </row>
    <row r="790" spans="1:22" ht="15" customHeight="1" x14ac:dyDescent="0.25">
      <c r="A790" s="262" t="s">
        <v>2353</v>
      </c>
      <c r="B790" s="97" t="s">
        <v>631</v>
      </c>
      <c r="C790" s="97" t="s">
        <v>825</v>
      </c>
      <c r="D790" s="3" t="s">
        <v>826</v>
      </c>
      <c r="E790" s="4">
        <v>6</v>
      </c>
      <c r="F790" s="3" t="s">
        <v>1</v>
      </c>
      <c r="G790" s="3" t="s">
        <v>645</v>
      </c>
      <c r="H790" s="3" t="s">
        <v>646</v>
      </c>
      <c r="I790" s="3" t="s">
        <v>647</v>
      </c>
      <c r="J790" s="3"/>
      <c r="K790" s="5" t="s">
        <v>651</v>
      </c>
      <c r="L790" s="5" t="s">
        <v>2</v>
      </c>
      <c r="M790" s="5" t="s">
        <v>2</v>
      </c>
      <c r="N790" s="5"/>
      <c r="O790" s="5"/>
      <c r="P790" s="5"/>
      <c r="Q790" s="5"/>
      <c r="R790" s="5"/>
      <c r="S790" s="65"/>
      <c r="T790" s="65"/>
      <c r="U790" s="125"/>
      <c r="V790" s="65">
        <f t="shared" ref="V790:V796" si="39">SUM(S790:T790)</f>
        <v>0</v>
      </c>
    </row>
    <row r="791" spans="1:22" ht="15" customHeight="1" x14ac:dyDescent="0.25">
      <c r="A791" s="262" t="s">
        <v>2354</v>
      </c>
      <c r="B791" s="97" t="s">
        <v>631</v>
      </c>
      <c r="C791" s="97" t="s">
        <v>681</v>
      </c>
      <c r="D791" s="3" t="s">
        <v>854</v>
      </c>
      <c r="E791" s="4">
        <v>6</v>
      </c>
      <c r="F791" s="3" t="s">
        <v>1</v>
      </c>
      <c r="G791" s="3" t="s">
        <v>645</v>
      </c>
      <c r="H791" s="3" t="s">
        <v>646</v>
      </c>
      <c r="I791" s="3" t="s">
        <v>647</v>
      </c>
      <c r="J791" s="3"/>
      <c r="K791" s="5" t="s">
        <v>651</v>
      </c>
      <c r="L791" s="5" t="s">
        <v>2</v>
      </c>
      <c r="M791" s="5" t="s">
        <v>2</v>
      </c>
      <c r="N791" s="5"/>
      <c r="O791" s="5"/>
      <c r="P791" s="5"/>
      <c r="Q791" s="5"/>
      <c r="R791" s="5"/>
      <c r="S791" s="65"/>
      <c r="T791" s="65"/>
      <c r="U791" s="125"/>
      <c r="V791" s="65">
        <f t="shared" si="39"/>
        <v>0</v>
      </c>
    </row>
    <row r="792" spans="1:22" ht="15" customHeight="1" x14ac:dyDescent="0.25">
      <c r="A792" s="262" t="s">
        <v>2355</v>
      </c>
      <c r="B792" s="97" t="s">
        <v>631</v>
      </c>
      <c r="C792" s="97" t="s">
        <v>653</v>
      </c>
      <c r="D792" s="3" t="s">
        <v>806</v>
      </c>
      <c r="E792" s="4">
        <v>6</v>
      </c>
      <c r="F792" s="3" t="s">
        <v>1</v>
      </c>
      <c r="G792" s="3" t="s">
        <v>645</v>
      </c>
      <c r="H792" s="3" t="s">
        <v>646</v>
      </c>
      <c r="I792" s="3" t="s">
        <v>647</v>
      </c>
      <c r="J792" s="3"/>
      <c r="K792" s="5" t="s">
        <v>651</v>
      </c>
      <c r="L792" s="5" t="s">
        <v>2</v>
      </c>
      <c r="M792" s="5" t="s">
        <v>2</v>
      </c>
      <c r="N792" s="5"/>
      <c r="O792" s="5"/>
      <c r="P792" s="5"/>
      <c r="Q792" s="5"/>
      <c r="R792" s="5"/>
      <c r="S792" s="65"/>
      <c r="T792" s="65"/>
      <c r="U792" s="125"/>
      <c r="V792" s="65">
        <f t="shared" si="39"/>
        <v>0</v>
      </c>
    </row>
    <row r="793" spans="1:22" ht="15" customHeight="1" x14ac:dyDescent="0.25">
      <c r="A793" s="262" t="s">
        <v>2356</v>
      </c>
      <c r="B793" s="97" t="s">
        <v>631</v>
      </c>
      <c r="C793" s="97" t="s">
        <v>692</v>
      </c>
      <c r="D793" s="3" t="s">
        <v>807</v>
      </c>
      <c r="E793" s="4">
        <v>6</v>
      </c>
      <c r="F793" s="3" t="s">
        <v>1</v>
      </c>
      <c r="G793" s="3" t="s">
        <v>645</v>
      </c>
      <c r="H793" s="3" t="s">
        <v>646</v>
      </c>
      <c r="I793" s="3" t="s">
        <v>647</v>
      </c>
      <c r="J793" s="3"/>
      <c r="K793" s="5" t="s">
        <v>651</v>
      </c>
      <c r="L793" s="5" t="s">
        <v>2</v>
      </c>
      <c r="M793" s="5" t="s">
        <v>2</v>
      </c>
      <c r="N793" s="5"/>
      <c r="O793" s="5"/>
      <c r="P793" s="5"/>
      <c r="Q793" s="5"/>
      <c r="R793" s="5"/>
      <c r="S793" s="65"/>
      <c r="T793" s="65"/>
      <c r="U793" s="125"/>
      <c r="V793" s="65">
        <f t="shared" si="39"/>
        <v>0</v>
      </c>
    </row>
    <row r="794" spans="1:22" ht="15" customHeight="1" x14ac:dyDescent="0.25">
      <c r="A794" s="262" t="s">
        <v>2357</v>
      </c>
      <c r="B794" s="97" t="s">
        <v>631</v>
      </c>
      <c r="C794" s="97" t="s">
        <v>693</v>
      </c>
      <c r="D794" s="3" t="s">
        <v>808</v>
      </c>
      <c r="E794" s="4">
        <v>6</v>
      </c>
      <c r="F794" s="3" t="s">
        <v>1</v>
      </c>
      <c r="G794" s="3" t="s">
        <v>645</v>
      </c>
      <c r="H794" s="3" t="s">
        <v>646</v>
      </c>
      <c r="I794" s="3" t="s">
        <v>647</v>
      </c>
      <c r="J794" s="3"/>
      <c r="K794" s="5" t="s">
        <v>651</v>
      </c>
      <c r="L794" s="5" t="s">
        <v>2</v>
      </c>
      <c r="M794" s="5" t="s">
        <v>2</v>
      </c>
      <c r="N794" s="5"/>
      <c r="O794" s="5"/>
      <c r="P794" s="5"/>
      <c r="Q794" s="5"/>
      <c r="R794" s="5"/>
      <c r="S794" s="65"/>
      <c r="T794" s="65"/>
      <c r="U794" s="125"/>
      <c r="V794" s="65">
        <f t="shared" si="39"/>
        <v>0</v>
      </c>
    </row>
    <row r="795" spans="1:22" ht="15" customHeight="1" x14ac:dyDescent="0.25">
      <c r="A795" s="262" t="s">
        <v>2358</v>
      </c>
      <c r="B795" s="97" t="s">
        <v>631</v>
      </c>
      <c r="C795" s="97" t="s">
        <v>694</v>
      </c>
      <c r="D795" s="3" t="s">
        <v>831</v>
      </c>
      <c r="E795" s="4">
        <v>6</v>
      </c>
      <c r="F795" s="3" t="s">
        <v>1</v>
      </c>
      <c r="G795" s="3" t="s">
        <v>645</v>
      </c>
      <c r="H795" s="3" t="s">
        <v>646</v>
      </c>
      <c r="I795" s="3" t="s">
        <v>647</v>
      </c>
      <c r="J795" s="3"/>
      <c r="K795" s="5" t="s">
        <v>651</v>
      </c>
      <c r="L795" s="5" t="s">
        <v>2</v>
      </c>
      <c r="M795" s="5" t="s">
        <v>2</v>
      </c>
      <c r="N795" s="5"/>
      <c r="O795" s="5"/>
      <c r="P795" s="5"/>
      <c r="Q795" s="5"/>
      <c r="R795" s="5"/>
      <c r="S795" s="65"/>
      <c r="T795" s="65"/>
      <c r="U795" s="125"/>
      <c r="V795" s="65">
        <f t="shared" si="39"/>
        <v>0</v>
      </c>
    </row>
    <row r="796" spans="1:22" ht="15" customHeight="1" x14ac:dyDescent="0.25">
      <c r="A796" s="262" t="s">
        <v>2359</v>
      </c>
      <c r="B796" s="97" t="s">
        <v>631</v>
      </c>
      <c r="C796" s="97" t="s">
        <v>655</v>
      </c>
      <c r="D796" s="3" t="s">
        <v>814</v>
      </c>
      <c r="E796" s="4">
        <v>6</v>
      </c>
      <c r="F796" s="3" t="s">
        <v>1</v>
      </c>
      <c r="G796" s="3" t="s">
        <v>645</v>
      </c>
      <c r="H796" s="3" t="s">
        <v>646</v>
      </c>
      <c r="I796" s="3" t="s">
        <v>647</v>
      </c>
      <c r="J796" s="3"/>
      <c r="K796" s="5" t="s">
        <v>651</v>
      </c>
      <c r="L796" s="5" t="s">
        <v>2</v>
      </c>
      <c r="M796" s="5" t="s">
        <v>2</v>
      </c>
      <c r="N796" s="5"/>
      <c r="O796" s="5"/>
      <c r="P796" s="5"/>
      <c r="Q796" s="5"/>
      <c r="R796" s="5"/>
      <c r="S796" s="65"/>
      <c r="T796" s="65"/>
      <c r="U796" s="125"/>
      <c r="V796" s="65">
        <f t="shared" si="39"/>
        <v>0</v>
      </c>
    </row>
    <row r="797" spans="1:22" ht="15" customHeight="1" x14ac:dyDescent="0.25">
      <c r="A797" s="256" t="s">
        <v>2414</v>
      </c>
      <c r="B797" s="302" t="s">
        <v>662</v>
      </c>
      <c r="C797" s="302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6"/>
      <c r="T797" s="126"/>
      <c r="U797" s="125"/>
      <c r="V797" s="126"/>
    </row>
    <row r="798" spans="1:22" ht="15" customHeight="1" x14ac:dyDescent="0.25">
      <c r="A798" s="262" t="s">
        <v>2360</v>
      </c>
      <c r="B798" s="97" t="s">
        <v>663</v>
      </c>
      <c r="C798" s="97" t="s">
        <v>855</v>
      </c>
      <c r="D798" s="3" t="s">
        <v>856</v>
      </c>
      <c r="E798" s="4">
        <v>1</v>
      </c>
      <c r="F798" s="3" t="s">
        <v>658</v>
      </c>
      <c r="G798" s="3" t="s">
        <v>645</v>
      </c>
      <c r="H798" s="3" t="s">
        <v>646</v>
      </c>
      <c r="I798" s="3" t="s">
        <v>666</v>
      </c>
      <c r="J798" s="3"/>
      <c r="K798" s="5" t="s">
        <v>651</v>
      </c>
      <c r="L798" s="5" t="s">
        <v>2</v>
      </c>
      <c r="M798" s="5" t="s">
        <v>2</v>
      </c>
      <c r="N798" s="5"/>
      <c r="O798" s="5"/>
      <c r="P798" s="5"/>
      <c r="Q798" s="5"/>
      <c r="R798" s="5"/>
      <c r="S798" s="65"/>
      <c r="T798" s="65"/>
      <c r="U798" s="125"/>
      <c r="V798" s="65">
        <f>SUM(S798:T798)</f>
        <v>0</v>
      </c>
    </row>
    <row r="799" spans="1:22" ht="15" customHeight="1" x14ac:dyDescent="0.25">
      <c r="A799" s="262" t="s">
        <v>2361</v>
      </c>
      <c r="B799" s="97" t="s">
        <v>663</v>
      </c>
      <c r="C799" s="97" t="s">
        <v>667</v>
      </c>
      <c r="D799" s="3" t="s">
        <v>668</v>
      </c>
      <c r="E799" s="4">
        <v>1</v>
      </c>
      <c r="F799" s="3" t="s">
        <v>658</v>
      </c>
      <c r="G799" s="3" t="s">
        <v>645</v>
      </c>
      <c r="H799" s="3" t="s">
        <v>646</v>
      </c>
      <c r="I799" s="3" t="s">
        <v>666</v>
      </c>
      <c r="J799" s="3"/>
      <c r="K799" s="5" t="s">
        <v>651</v>
      </c>
      <c r="L799" s="5" t="s">
        <v>2</v>
      </c>
      <c r="M799" s="5" t="s">
        <v>2</v>
      </c>
      <c r="N799" s="5"/>
      <c r="O799" s="5"/>
      <c r="P799" s="5"/>
      <c r="Q799" s="5"/>
      <c r="R799" s="5"/>
      <c r="S799" s="65"/>
      <c r="T799" s="65"/>
      <c r="U799" s="125"/>
      <c r="V799" s="65">
        <f>SUM(S799:T799)</f>
        <v>0</v>
      </c>
    </row>
    <row r="800" spans="1:22" ht="15" customHeight="1" x14ac:dyDescent="0.25">
      <c r="A800" s="262" t="s">
        <v>2362</v>
      </c>
      <c r="B800" s="97" t="s">
        <v>663</v>
      </c>
      <c r="C800" s="97" t="s">
        <v>706</v>
      </c>
      <c r="D800" s="3" t="s">
        <v>707</v>
      </c>
      <c r="E800" s="4">
        <v>1</v>
      </c>
      <c r="F800" s="3" t="s">
        <v>658</v>
      </c>
      <c r="G800" s="3" t="s">
        <v>645</v>
      </c>
      <c r="H800" s="3" t="s">
        <v>646</v>
      </c>
      <c r="I800" s="3" t="s">
        <v>666</v>
      </c>
      <c r="J800" s="3"/>
      <c r="K800" s="5" t="s">
        <v>651</v>
      </c>
      <c r="L800" s="5" t="s">
        <v>2</v>
      </c>
      <c r="M800" s="5" t="s">
        <v>2</v>
      </c>
      <c r="N800" s="5"/>
      <c r="O800" s="5"/>
      <c r="P800" s="5"/>
      <c r="Q800" s="5"/>
      <c r="R800" s="5"/>
      <c r="S800" s="65"/>
      <c r="T800" s="65"/>
      <c r="U800" s="125"/>
      <c r="V800" s="65">
        <f>SUM(S800:T800)</f>
        <v>0</v>
      </c>
    </row>
    <row r="801" spans="1:22" ht="15" customHeight="1" x14ac:dyDescent="0.25">
      <c r="A801" s="256" t="s">
        <v>2414</v>
      </c>
      <c r="B801" s="302" t="s">
        <v>671</v>
      </c>
      <c r="C801" s="302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6"/>
      <c r="T801" s="126"/>
      <c r="U801" s="125"/>
      <c r="V801" s="126"/>
    </row>
    <row r="802" spans="1:22" ht="15" customHeight="1" x14ac:dyDescent="0.25">
      <c r="A802" s="262" t="s">
        <v>2363</v>
      </c>
      <c r="B802" s="97" t="s">
        <v>671</v>
      </c>
      <c r="C802" s="97" t="s">
        <v>672</v>
      </c>
      <c r="D802" s="3" t="s">
        <v>806</v>
      </c>
      <c r="E802" s="4">
        <v>3</v>
      </c>
      <c r="F802" s="3" t="s">
        <v>658</v>
      </c>
      <c r="G802" s="3" t="s">
        <v>645</v>
      </c>
      <c r="H802" s="3" t="s">
        <v>646</v>
      </c>
      <c r="I802" s="3" t="s">
        <v>673</v>
      </c>
      <c r="J802" s="3"/>
      <c r="K802" s="5" t="s">
        <v>651</v>
      </c>
      <c r="L802" s="5" t="s">
        <v>2</v>
      </c>
      <c r="M802" s="5" t="s">
        <v>2</v>
      </c>
      <c r="N802" s="5"/>
      <c r="O802" s="5"/>
      <c r="P802" s="5"/>
      <c r="Q802" s="5"/>
      <c r="R802" s="5"/>
      <c r="S802" s="65"/>
      <c r="T802" s="65"/>
      <c r="U802" s="125"/>
      <c r="V802" s="65">
        <f>SUM(S802:T802)</f>
        <v>0</v>
      </c>
    </row>
    <row r="803" spans="1:22" ht="15" customHeight="1" x14ac:dyDescent="0.25">
      <c r="A803" s="119" t="s">
        <v>2364</v>
      </c>
      <c r="B803" s="119"/>
      <c r="C803" s="119" t="s">
        <v>1042</v>
      </c>
      <c r="D803" s="120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7"/>
      <c r="T803" s="127"/>
      <c r="U803" s="129"/>
      <c r="V803" s="127"/>
    </row>
    <row r="804" spans="1:22" ht="15" customHeight="1" x14ac:dyDescent="0.25">
      <c r="A804" s="259" t="s">
        <v>2365</v>
      </c>
      <c r="B804" s="259" t="s">
        <v>1041</v>
      </c>
      <c r="C804" s="260" t="s">
        <v>2</v>
      </c>
      <c r="D804" s="7"/>
      <c r="E804" s="8">
        <v>1</v>
      </c>
      <c r="F804" s="7" t="s">
        <v>276</v>
      </c>
      <c r="G804" s="158" t="s">
        <v>1025</v>
      </c>
      <c r="H804" s="159"/>
      <c r="I804" s="159"/>
      <c r="S804" s="65"/>
      <c r="T804" s="65"/>
      <c r="U804"/>
      <c r="V804" s="65">
        <f t="shared" ref="V804:V832" si="40">SUM(S804:T804)</f>
        <v>0</v>
      </c>
    </row>
    <row r="805" spans="1:22" ht="15" customHeight="1" x14ac:dyDescent="0.25">
      <c r="A805" s="259" t="s">
        <v>2366</v>
      </c>
      <c r="B805" s="6" t="s">
        <v>1027</v>
      </c>
      <c r="C805" s="260" t="s">
        <v>2</v>
      </c>
      <c r="D805" s="7"/>
      <c r="E805" s="8">
        <v>1</v>
      </c>
      <c r="F805" s="7" t="s">
        <v>276</v>
      </c>
      <c r="G805" s="158" t="s">
        <v>1025</v>
      </c>
      <c r="H805" s="7"/>
      <c r="I805" s="7"/>
      <c r="S805" s="65"/>
      <c r="T805" s="65"/>
      <c r="U805"/>
      <c r="V805" s="65">
        <f t="shared" si="40"/>
        <v>0</v>
      </c>
    </row>
    <row r="806" spans="1:22" ht="15" customHeight="1" x14ac:dyDescent="0.25">
      <c r="A806" s="259" t="s">
        <v>2367</v>
      </c>
      <c r="B806" s="6" t="s">
        <v>1026</v>
      </c>
      <c r="C806" s="260" t="s">
        <v>2</v>
      </c>
      <c r="D806" s="7"/>
      <c r="E806" s="8">
        <v>1</v>
      </c>
      <c r="F806" s="7" t="s">
        <v>276</v>
      </c>
      <c r="G806" s="158" t="s">
        <v>1025</v>
      </c>
      <c r="H806" s="7"/>
      <c r="I806" s="7"/>
      <c r="S806" s="65"/>
      <c r="T806" s="65"/>
      <c r="U806"/>
      <c r="V806" s="65">
        <f t="shared" si="40"/>
        <v>0</v>
      </c>
    </row>
    <row r="807" spans="1:22" ht="15" customHeight="1" x14ac:dyDescent="0.25">
      <c r="A807" s="259" t="s">
        <v>2368</v>
      </c>
      <c r="B807" s="6" t="s">
        <v>1024</v>
      </c>
      <c r="C807" s="260" t="s">
        <v>2</v>
      </c>
      <c r="D807" s="7"/>
      <c r="E807" s="8">
        <v>1</v>
      </c>
      <c r="F807" s="7" t="s">
        <v>276</v>
      </c>
      <c r="G807" s="158"/>
      <c r="H807" s="7"/>
      <c r="I807" s="7"/>
      <c r="S807" s="65"/>
      <c r="T807" s="65"/>
      <c r="U807"/>
      <c r="V807" s="65">
        <f t="shared" si="40"/>
        <v>0</v>
      </c>
    </row>
    <row r="808" spans="1:22" ht="15" customHeight="1" x14ac:dyDescent="0.25">
      <c r="A808" s="259" t="s">
        <v>2369</v>
      </c>
      <c r="B808" s="6" t="s">
        <v>1040</v>
      </c>
      <c r="C808" s="260" t="s">
        <v>2</v>
      </c>
      <c r="D808" s="7"/>
      <c r="E808" s="8">
        <v>1</v>
      </c>
      <c r="F808" s="7" t="s">
        <v>276</v>
      </c>
      <c r="G808" s="158" t="s">
        <v>1039</v>
      </c>
      <c r="H808" s="159"/>
      <c r="I808" s="159"/>
      <c r="S808" s="65"/>
      <c r="T808" s="65"/>
      <c r="U808"/>
      <c r="V808" s="65">
        <f t="shared" si="40"/>
        <v>0</v>
      </c>
    </row>
    <row r="809" spans="1:22" ht="15" customHeight="1" x14ac:dyDescent="0.25">
      <c r="A809" s="259" t="s">
        <v>2370</v>
      </c>
      <c r="B809" s="6" t="s">
        <v>1038</v>
      </c>
      <c r="C809" s="260" t="s">
        <v>2</v>
      </c>
      <c r="D809" s="7"/>
      <c r="E809" s="8">
        <v>42</v>
      </c>
      <c r="F809" s="7" t="s">
        <v>1</v>
      </c>
      <c r="G809" s="158" t="s">
        <v>1035</v>
      </c>
      <c r="H809" s="159"/>
      <c r="I809" s="159"/>
      <c r="S809" s="65"/>
      <c r="T809" s="65"/>
      <c r="U809"/>
      <c r="V809" s="65">
        <f t="shared" si="40"/>
        <v>0</v>
      </c>
    </row>
    <row r="810" spans="1:22" ht="15" customHeight="1" x14ac:dyDescent="0.25">
      <c r="A810" s="259" t="s">
        <v>2371</v>
      </c>
      <c r="B810" s="6" t="s">
        <v>1037</v>
      </c>
      <c r="C810" s="260" t="s">
        <v>2</v>
      </c>
      <c r="D810" s="7"/>
      <c r="E810" s="8">
        <v>30</v>
      </c>
      <c r="F810" s="7" t="s">
        <v>1</v>
      </c>
      <c r="G810" s="158" t="s">
        <v>1035</v>
      </c>
      <c r="H810" s="7"/>
      <c r="I810" s="7"/>
      <c r="S810" s="65"/>
      <c r="T810" s="65"/>
      <c r="U810"/>
      <c r="V810" s="65">
        <f t="shared" si="40"/>
        <v>0</v>
      </c>
    </row>
    <row r="811" spans="1:22" ht="15" customHeight="1" x14ac:dyDescent="0.25">
      <c r="A811" s="259" t="s">
        <v>2372</v>
      </c>
      <c r="B811" s="6" t="s">
        <v>1036</v>
      </c>
      <c r="C811" s="260" t="s">
        <v>2</v>
      </c>
      <c r="D811" s="7"/>
      <c r="E811" s="8">
        <v>20</v>
      </c>
      <c r="F811" s="7" t="s">
        <v>1</v>
      </c>
      <c r="G811" s="158" t="s">
        <v>1035</v>
      </c>
      <c r="H811" s="7"/>
      <c r="I811" s="7"/>
      <c r="S811" s="65"/>
      <c r="T811" s="65"/>
      <c r="U811"/>
      <c r="V811" s="65">
        <f t="shared" si="40"/>
        <v>0</v>
      </c>
    </row>
    <row r="812" spans="1:22" ht="15" customHeight="1" x14ac:dyDescent="0.25">
      <c r="A812" s="259" t="s">
        <v>2373</v>
      </c>
      <c r="B812" s="6" t="s">
        <v>1021</v>
      </c>
      <c r="C812" s="260" t="s">
        <v>2</v>
      </c>
      <c r="D812" s="7"/>
      <c r="E812" s="8">
        <v>18</v>
      </c>
      <c r="F812" s="7" t="s">
        <v>1</v>
      </c>
      <c r="G812" s="158" t="s">
        <v>1035</v>
      </c>
      <c r="H812" s="7"/>
      <c r="I812" s="7"/>
      <c r="S812" s="65"/>
      <c r="T812" s="65"/>
      <c r="U812"/>
      <c r="V812" s="65">
        <f t="shared" si="40"/>
        <v>0</v>
      </c>
    </row>
    <row r="813" spans="1:22" ht="15" customHeight="1" x14ac:dyDescent="0.25">
      <c r="A813" s="259" t="s">
        <v>2374</v>
      </c>
      <c r="B813" s="6" t="s">
        <v>1020</v>
      </c>
      <c r="C813" s="260" t="s">
        <v>2</v>
      </c>
      <c r="D813" s="7"/>
      <c r="E813" s="8">
        <v>6</v>
      </c>
      <c r="F813" s="7" t="s">
        <v>1019</v>
      </c>
      <c r="G813" s="158" t="s">
        <v>1035</v>
      </c>
      <c r="H813" s="7"/>
      <c r="I813" s="7"/>
      <c r="S813" s="65"/>
      <c r="T813" s="65"/>
      <c r="U813"/>
      <c r="V813" s="65">
        <f t="shared" si="40"/>
        <v>0</v>
      </c>
    </row>
    <row r="814" spans="1:22" ht="15" customHeight="1" x14ac:dyDescent="0.25">
      <c r="A814" s="259" t="s">
        <v>2375</v>
      </c>
      <c r="B814" s="6" t="s">
        <v>1034</v>
      </c>
      <c r="C814" s="260" t="s">
        <v>2</v>
      </c>
      <c r="D814" s="7"/>
      <c r="E814" s="8">
        <v>80</v>
      </c>
      <c r="F814" s="7" t="s">
        <v>1</v>
      </c>
      <c r="G814" s="158"/>
      <c r="S814" s="65"/>
      <c r="T814" s="65"/>
      <c r="U814"/>
      <c r="V814" s="65">
        <f t="shared" si="40"/>
        <v>0</v>
      </c>
    </row>
    <row r="815" spans="1:22" ht="15" customHeight="1" x14ac:dyDescent="0.25">
      <c r="A815" s="259" t="s">
        <v>2376</v>
      </c>
      <c r="B815" s="6" t="s">
        <v>1016</v>
      </c>
      <c r="C815" s="260" t="s">
        <v>2</v>
      </c>
      <c r="D815" s="7"/>
      <c r="E815" s="8">
        <v>40</v>
      </c>
      <c r="F815" s="7" t="s">
        <v>1</v>
      </c>
      <c r="G815" s="158"/>
      <c r="S815" s="65"/>
      <c r="T815" s="65"/>
      <c r="U815"/>
      <c r="V815" s="65">
        <f t="shared" si="40"/>
        <v>0</v>
      </c>
    </row>
    <row r="816" spans="1:22" ht="15" customHeight="1" x14ac:dyDescent="0.25">
      <c r="A816" s="259" t="s">
        <v>2377</v>
      </c>
      <c r="B816" s="6" t="s">
        <v>1015</v>
      </c>
      <c r="C816" s="260" t="s">
        <v>2</v>
      </c>
      <c r="D816" s="7"/>
      <c r="E816" s="8">
        <v>1</v>
      </c>
      <c r="F816" s="7" t="s">
        <v>276</v>
      </c>
      <c r="G816" s="158"/>
      <c r="S816" s="65"/>
      <c r="T816" s="65"/>
      <c r="U816"/>
      <c r="V816" s="65">
        <f t="shared" si="40"/>
        <v>0</v>
      </c>
    </row>
    <row r="817" spans="1:22" ht="15" customHeight="1" x14ac:dyDescent="0.25">
      <c r="A817" s="259" t="s">
        <v>2378</v>
      </c>
      <c r="B817" s="6" t="s">
        <v>1014</v>
      </c>
      <c r="C817" s="260" t="s">
        <v>2</v>
      </c>
      <c r="D817" s="7"/>
      <c r="E817" s="8">
        <v>48</v>
      </c>
      <c r="F817" s="7" t="s">
        <v>1</v>
      </c>
      <c r="G817" s="158"/>
      <c r="S817" s="65"/>
      <c r="T817" s="65"/>
      <c r="U817"/>
      <c r="V817" s="65">
        <f t="shared" si="40"/>
        <v>0</v>
      </c>
    </row>
    <row r="818" spans="1:22" ht="15" customHeight="1" x14ac:dyDescent="0.25">
      <c r="A818" s="259" t="s">
        <v>2379</v>
      </c>
      <c r="B818" s="6" t="s">
        <v>1013</v>
      </c>
      <c r="C818" s="260" t="s">
        <v>2</v>
      </c>
      <c r="D818" s="7"/>
      <c r="E818" s="8">
        <v>26</v>
      </c>
      <c r="F818" s="7" t="s">
        <v>1</v>
      </c>
      <c r="G818" s="158"/>
      <c r="S818" s="65"/>
      <c r="T818" s="65"/>
      <c r="U818"/>
      <c r="V818" s="65">
        <f t="shared" si="40"/>
        <v>0</v>
      </c>
    </row>
    <row r="819" spans="1:22" ht="15" customHeight="1" x14ac:dyDescent="0.25">
      <c r="A819" s="259" t="s">
        <v>2380</v>
      </c>
      <c r="B819" s="6" t="s">
        <v>1012</v>
      </c>
      <c r="C819" s="260" t="s">
        <v>2</v>
      </c>
      <c r="D819" s="7"/>
      <c r="E819" s="8">
        <v>1</v>
      </c>
      <c r="F819" s="7" t="s">
        <v>276</v>
      </c>
      <c r="G819" s="158"/>
      <c r="S819" s="65"/>
      <c r="T819" s="65"/>
      <c r="U819"/>
      <c r="V819" s="65">
        <f t="shared" si="40"/>
        <v>0</v>
      </c>
    </row>
    <row r="820" spans="1:22" ht="15" customHeight="1" x14ac:dyDescent="0.25">
      <c r="A820" s="259" t="s">
        <v>2381</v>
      </c>
      <c r="B820" s="6" t="s">
        <v>1011</v>
      </c>
      <c r="C820" s="260" t="s">
        <v>2</v>
      </c>
      <c r="D820" s="7"/>
      <c r="E820" s="8">
        <v>1</v>
      </c>
      <c r="F820" s="7" t="s">
        <v>276</v>
      </c>
      <c r="G820" s="158"/>
      <c r="S820" s="65"/>
      <c r="T820" s="65"/>
      <c r="U820"/>
      <c r="V820" s="65">
        <f t="shared" si="40"/>
        <v>0</v>
      </c>
    </row>
    <row r="821" spans="1:22" ht="15" customHeight="1" x14ac:dyDescent="0.25">
      <c r="A821" s="259" t="s">
        <v>2382</v>
      </c>
      <c r="B821" s="6" t="s">
        <v>1010</v>
      </c>
      <c r="C821" s="260" t="s">
        <v>2</v>
      </c>
      <c r="D821" s="7"/>
      <c r="E821" s="8">
        <v>1</v>
      </c>
      <c r="F821" s="7" t="s">
        <v>276</v>
      </c>
      <c r="G821" s="158"/>
      <c r="S821" s="65"/>
      <c r="T821" s="65"/>
      <c r="U821"/>
      <c r="V821" s="65">
        <f t="shared" si="40"/>
        <v>0</v>
      </c>
    </row>
    <row r="822" spans="1:22" ht="15" customHeight="1" x14ac:dyDescent="0.25">
      <c r="A822" s="259" t="s">
        <v>2383</v>
      </c>
      <c r="B822" s="6" t="s">
        <v>1009</v>
      </c>
      <c r="C822" s="260" t="s">
        <v>2</v>
      </c>
      <c r="D822" s="7"/>
      <c r="E822" s="8">
        <v>1</v>
      </c>
      <c r="F822" s="7" t="s">
        <v>276</v>
      </c>
      <c r="G822" s="158"/>
      <c r="S822" s="65"/>
      <c r="T822" s="65"/>
      <c r="U822"/>
      <c r="V822" s="65">
        <f t="shared" si="40"/>
        <v>0</v>
      </c>
    </row>
    <row r="823" spans="1:22" ht="15" customHeight="1" x14ac:dyDescent="0.25">
      <c r="A823" s="259" t="s">
        <v>2384</v>
      </c>
      <c r="B823" s="6" t="s">
        <v>1008</v>
      </c>
      <c r="C823" s="260" t="s">
        <v>2</v>
      </c>
      <c r="D823" s="7"/>
      <c r="E823" s="8">
        <v>1</v>
      </c>
      <c r="F823" s="7" t="s">
        <v>276</v>
      </c>
      <c r="G823" s="158"/>
      <c r="S823" s="65"/>
      <c r="T823" s="65"/>
      <c r="U823"/>
      <c r="V823" s="65">
        <f t="shared" si="40"/>
        <v>0</v>
      </c>
    </row>
    <row r="824" spans="1:22" ht="15" customHeight="1" x14ac:dyDescent="0.25">
      <c r="A824" s="259" t="s">
        <v>2385</v>
      </c>
      <c r="B824" s="6" t="s">
        <v>1033</v>
      </c>
      <c r="C824" s="260" t="s">
        <v>2</v>
      </c>
      <c r="D824" s="7"/>
      <c r="E824" s="8">
        <v>1</v>
      </c>
      <c r="F824" s="7" t="s">
        <v>276</v>
      </c>
      <c r="G824" s="158"/>
      <c r="S824" s="65"/>
      <c r="T824" s="65"/>
      <c r="U824"/>
      <c r="V824" s="65">
        <f t="shared" si="40"/>
        <v>0</v>
      </c>
    </row>
    <row r="825" spans="1:22" ht="15" customHeight="1" x14ac:dyDescent="0.25">
      <c r="A825" s="259" t="s">
        <v>2386</v>
      </c>
      <c r="B825" s="6" t="s">
        <v>1006</v>
      </c>
      <c r="C825" s="260" t="s">
        <v>2</v>
      </c>
      <c r="D825" s="7"/>
      <c r="E825" s="8">
        <v>1</v>
      </c>
      <c r="F825" s="7" t="s">
        <v>276</v>
      </c>
      <c r="G825" s="158"/>
      <c r="S825" s="65"/>
      <c r="T825" s="65"/>
      <c r="U825"/>
      <c r="V825" s="65">
        <f t="shared" si="40"/>
        <v>0</v>
      </c>
    </row>
    <row r="826" spans="1:22" ht="15" customHeight="1" x14ac:dyDescent="0.25">
      <c r="A826" s="259" t="s">
        <v>2387</v>
      </c>
      <c r="B826" s="6" t="s">
        <v>1032</v>
      </c>
      <c r="C826" s="260" t="s">
        <v>2</v>
      </c>
      <c r="D826" s="7"/>
      <c r="E826" s="8">
        <v>1</v>
      </c>
      <c r="F826" s="7" t="s">
        <v>276</v>
      </c>
      <c r="S826" s="65"/>
      <c r="T826" s="65"/>
      <c r="U826"/>
      <c r="V826" s="65">
        <f t="shared" si="40"/>
        <v>0</v>
      </c>
    </row>
    <row r="827" spans="1:22" ht="15" customHeight="1" x14ac:dyDescent="0.25">
      <c r="A827" s="259" t="s">
        <v>2388</v>
      </c>
      <c r="B827" s="6" t="s">
        <v>1031</v>
      </c>
      <c r="C827" s="260" t="s">
        <v>2</v>
      </c>
      <c r="D827" s="7"/>
      <c r="E827" s="8">
        <v>1550</v>
      </c>
      <c r="F827" s="7" t="s">
        <v>91</v>
      </c>
      <c r="S827" s="65"/>
      <c r="T827" s="65"/>
      <c r="U827"/>
      <c r="V827" s="65">
        <f t="shared" si="40"/>
        <v>0</v>
      </c>
    </row>
    <row r="828" spans="1:22" ht="15" customHeight="1" x14ac:dyDescent="0.25">
      <c r="A828" s="259" t="s">
        <v>2389</v>
      </c>
      <c r="B828" s="6" t="s">
        <v>1030</v>
      </c>
      <c r="C828" s="260" t="s">
        <v>2</v>
      </c>
      <c r="D828" s="7"/>
      <c r="E828" s="8">
        <v>378</v>
      </c>
      <c r="F828" s="7" t="s">
        <v>1004</v>
      </c>
      <c r="S828" s="65"/>
      <c r="T828" s="65"/>
      <c r="U828"/>
      <c r="V828" s="65">
        <f t="shared" si="40"/>
        <v>0</v>
      </c>
    </row>
    <row r="829" spans="1:22" ht="15" customHeight="1" x14ac:dyDescent="0.25">
      <c r="A829" s="259" t="s">
        <v>2390</v>
      </c>
      <c r="B829" s="6" t="s">
        <v>1029</v>
      </c>
      <c r="C829" s="260" t="s">
        <v>2</v>
      </c>
      <c r="D829" s="7"/>
      <c r="E829" s="8">
        <v>112</v>
      </c>
      <c r="F829" s="7" t="s">
        <v>1004</v>
      </c>
      <c r="S829" s="65"/>
      <c r="T829" s="65"/>
      <c r="U829"/>
      <c r="V829" s="65">
        <f t="shared" si="40"/>
        <v>0</v>
      </c>
    </row>
    <row r="830" spans="1:22" ht="15" customHeight="1" x14ac:dyDescent="0.25">
      <c r="A830" s="259" t="s">
        <v>2391</v>
      </c>
      <c r="B830" s="6" t="s">
        <v>1005</v>
      </c>
      <c r="C830" s="260" t="s">
        <v>2</v>
      </c>
      <c r="D830" s="7"/>
      <c r="E830" s="8">
        <v>11000</v>
      </c>
      <c r="F830" s="7" t="s">
        <v>1004</v>
      </c>
      <c r="S830" s="65"/>
      <c r="T830" s="65"/>
      <c r="U830"/>
      <c r="V830" s="65">
        <f t="shared" si="40"/>
        <v>0</v>
      </c>
    </row>
    <row r="831" spans="1:22" ht="15" customHeight="1" x14ac:dyDescent="0.25">
      <c r="A831" s="259" t="s">
        <v>2392</v>
      </c>
      <c r="B831" s="6" t="s">
        <v>1028</v>
      </c>
      <c r="C831" s="260" t="s">
        <v>2</v>
      </c>
      <c r="D831" s="7"/>
      <c r="E831" s="8">
        <v>1</v>
      </c>
      <c r="F831" s="7" t="s">
        <v>276</v>
      </c>
      <c r="S831" s="65"/>
      <c r="T831" s="65"/>
      <c r="U831"/>
      <c r="V831" s="65">
        <f t="shared" si="40"/>
        <v>0</v>
      </c>
    </row>
    <row r="832" spans="1:22" ht="15" customHeight="1" x14ac:dyDescent="0.25">
      <c r="A832" s="259" t="s">
        <v>2393</v>
      </c>
      <c r="B832" s="6" t="s">
        <v>1003</v>
      </c>
      <c r="C832" s="260" t="s">
        <v>2</v>
      </c>
      <c r="D832" s="7"/>
      <c r="E832" s="8">
        <v>1</v>
      </c>
      <c r="F832" s="7" t="s">
        <v>276</v>
      </c>
      <c r="S832" s="65"/>
      <c r="T832" s="65"/>
      <c r="U832"/>
      <c r="V832" s="65">
        <f t="shared" si="40"/>
        <v>0</v>
      </c>
    </row>
    <row r="833" spans="1:22" ht="15" customHeight="1" x14ac:dyDescent="0.25">
      <c r="A833" s="262" t="s">
        <v>2394</v>
      </c>
      <c r="B833" s="230" t="s">
        <v>1002</v>
      </c>
      <c r="C833" s="230" t="s">
        <v>2</v>
      </c>
      <c r="D833" s="3"/>
      <c r="E833" s="4">
        <v>1</v>
      </c>
      <c r="F833" s="3" t="s">
        <v>276</v>
      </c>
      <c r="G833" s="3"/>
      <c r="H833" s="3"/>
      <c r="I833" s="3"/>
      <c r="J833" s="3"/>
      <c r="K833" s="5"/>
      <c r="L833" s="5"/>
      <c r="M833" s="5"/>
      <c r="N833" s="5"/>
      <c r="O833" s="5"/>
      <c r="P833" s="5"/>
      <c r="Q833" s="5"/>
      <c r="R833" s="5"/>
      <c r="S833" s="65"/>
      <c r="T833" s="65"/>
      <c r="U833" s="125"/>
      <c r="V833" s="65">
        <f t="shared" ref="V833:V852" si="41">SUM(S833:T833)</f>
        <v>0</v>
      </c>
    </row>
    <row r="834" spans="1:22" ht="15" customHeight="1" x14ac:dyDescent="0.25">
      <c r="A834" s="259" t="s">
        <v>2395</v>
      </c>
      <c r="B834" s="6" t="s">
        <v>1027</v>
      </c>
      <c r="C834" s="260" t="s">
        <v>2</v>
      </c>
      <c r="D834" s="7"/>
      <c r="E834" s="8">
        <v>1</v>
      </c>
      <c r="F834" s="7" t="s">
        <v>276</v>
      </c>
      <c r="G834" s="158" t="s">
        <v>1025</v>
      </c>
      <c r="H834" s="7"/>
      <c r="I834" s="7"/>
      <c r="S834" s="65"/>
      <c r="T834" s="65"/>
      <c r="U834"/>
      <c r="V834" s="65">
        <f t="shared" si="41"/>
        <v>0</v>
      </c>
    </row>
    <row r="835" spans="1:22" ht="15" customHeight="1" x14ac:dyDescent="0.25">
      <c r="A835" s="259" t="s">
        <v>2396</v>
      </c>
      <c r="B835" s="6" t="s">
        <v>1026</v>
      </c>
      <c r="C835" s="260" t="s">
        <v>2</v>
      </c>
      <c r="D835" s="7"/>
      <c r="E835" s="8">
        <v>1</v>
      </c>
      <c r="F835" s="7" t="s">
        <v>276</v>
      </c>
      <c r="G835" s="158" t="s">
        <v>1025</v>
      </c>
      <c r="H835" s="7"/>
      <c r="I835" s="7"/>
      <c r="S835" s="65"/>
      <c r="T835" s="65"/>
      <c r="U835"/>
      <c r="V835" s="65">
        <f t="shared" si="41"/>
        <v>0</v>
      </c>
    </row>
    <row r="836" spans="1:22" ht="15" customHeight="1" x14ac:dyDescent="0.25">
      <c r="A836" s="259" t="s">
        <v>2397</v>
      </c>
      <c r="B836" s="6" t="s">
        <v>1024</v>
      </c>
      <c r="C836" s="260" t="s">
        <v>2</v>
      </c>
      <c r="D836" s="7"/>
      <c r="E836" s="8">
        <v>1</v>
      </c>
      <c r="F836" s="7" t="s">
        <v>276</v>
      </c>
      <c r="G836" s="158"/>
      <c r="H836" s="7"/>
      <c r="I836" s="7"/>
      <c r="S836" s="65"/>
      <c r="T836" s="65"/>
      <c r="U836"/>
      <c r="V836" s="65">
        <f t="shared" si="41"/>
        <v>0</v>
      </c>
    </row>
    <row r="837" spans="1:22" ht="15" customHeight="1" x14ac:dyDescent="0.25">
      <c r="A837" s="259" t="s">
        <v>2398</v>
      </c>
      <c r="B837" s="6" t="s">
        <v>1023</v>
      </c>
      <c r="C837" s="260" t="s">
        <v>2</v>
      </c>
      <c r="D837" s="7"/>
      <c r="E837" s="8">
        <v>12</v>
      </c>
      <c r="F837" s="7" t="s">
        <v>1</v>
      </c>
      <c r="G837" s="158" t="s">
        <v>1018</v>
      </c>
      <c r="H837" s="159"/>
      <c r="I837" s="159"/>
      <c r="S837" s="65"/>
      <c r="T837" s="65"/>
      <c r="U837"/>
      <c r="V837" s="65">
        <f t="shared" si="41"/>
        <v>0</v>
      </c>
    </row>
    <row r="838" spans="1:22" ht="15" customHeight="1" x14ac:dyDescent="0.25">
      <c r="A838" s="259" t="s">
        <v>2399</v>
      </c>
      <c r="B838" s="6" t="s">
        <v>1022</v>
      </c>
      <c r="C838" s="260" t="s">
        <v>2</v>
      </c>
      <c r="D838" s="7"/>
      <c r="E838" s="8">
        <v>10</v>
      </c>
      <c r="F838" s="7" t="s">
        <v>1</v>
      </c>
      <c r="G838" s="158" t="s">
        <v>1018</v>
      </c>
      <c r="H838" s="159"/>
      <c r="I838" s="159"/>
      <c r="S838" s="65"/>
      <c r="T838" s="65"/>
      <c r="U838"/>
      <c r="V838" s="65">
        <f t="shared" si="41"/>
        <v>0</v>
      </c>
    </row>
    <row r="839" spans="1:22" ht="15" customHeight="1" x14ac:dyDescent="0.25">
      <c r="A839" s="259" t="s">
        <v>2400</v>
      </c>
      <c r="B839" s="6" t="s">
        <v>1021</v>
      </c>
      <c r="C839" s="260" t="s">
        <v>2</v>
      </c>
      <c r="D839" s="7"/>
      <c r="E839" s="8">
        <v>6</v>
      </c>
      <c r="F839" s="7" t="s">
        <v>1</v>
      </c>
      <c r="G839" s="158" t="s">
        <v>1018</v>
      </c>
      <c r="H839" s="7"/>
      <c r="I839" s="7"/>
      <c r="S839" s="65"/>
      <c r="T839" s="65"/>
      <c r="U839"/>
      <c r="V839" s="65">
        <f t="shared" si="41"/>
        <v>0</v>
      </c>
    </row>
    <row r="840" spans="1:22" ht="15" customHeight="1" x14ac:dyDescent="0.25">
      <c r="A840" s="259" t="s">
        <v>2401</v>
      </c>
      <c r="B840" s="6" t="s">
        <v>1020</v>
      </c>
      <c r="C840" s="260" t="s">
        <v>2</v>
      </c>
      <c r="D840" s="7"/>
      <c r="E840" s="8">
        <v>6</v>
      </c>
      <c r="F840" s="7" t="s">
        <v>1019</v>
      </c>
      <c r="G840" s="158" t="s">
        <v>1018</v>
      </c>
      <c r="H840" s="7"/>
      <c r="I840" s="7"/>
      <c r="S840" s="65"/>
      <c r="T840" s="65"/>
      <c r="U840"/>
      <c r="V840" s="65">
        <f t="shared" si="41"/>
        <v>0</v>
      </c>
    </row>
    <row r="841" spans="1:22" ht="15" customHeight="1" x14ac:dyDescent="0.25">
      <c r="A841" s="259" t="s">
        <v>2402</v>
      </c>
      <c r="B841" s="6" t="s">
        <v>1017</v>
      </c>
      <c r="C841" s="260" t="s">
        <v>2</v>
      </c>
      <c r="D841" s="7"/>
      <c r="E841" s="8">
        <v>240</v>
      </c>
      <c r="F841" s="7" t="s">
        <v>1</v>
      </c>
      <c r="G841" s="158"/>
      <c r="H841" s="7"/>
      <c r="I841" s="7"/>
      <c r="S841" s="65"/>
      <c r="T841" s="65"/>
      <c r="U841"/>
      <c r="V841" s="65">
        <f t="shared" si="41"/>
        <v>0</v>
      </c>
    </row>
    <row r="842" spans="1:22" ht="15" customHeight="1" x14ac:dyDescent="0.25">
      <c r="A842" s="259" t="s">
        <v>2403</v>
      </c>
      <c r="B842" s="6" t="s">
        <v>1016</v>
      </c>
      <c r="C842" s="260" t="s">
        <v>2</v>
      </c>
      <c r="D842" s="7"/>
      <c r="E842" s="8">
        <v>80</v>
      </c>
      <c r="F842" s="7" t="s">
        <v>1</v>
      </c>
      <c r="G842" s="158"/>
      <c r="H842" s="7"/>
      <c r="I842" s="7"/>
      <c r="S842" s="65"/>
      <c r="T842" s="65"/>
      <c r="U842"/>
      <c r="V842" s="65">
        <f t="shared" si="41"/>
        <v>0</v>
      </c>
    </row>
    <row r="843" spans="1:22" ht="15" customHeight="1" x14ac:dyDescent="0.25">
      <c r="A843" s="259" t="s">
        <v>2404</v>
      </c>
      <c r="B843" s="6" t="s">
        <v>1015</v>
      </c>
      <c r="C843" s="260" t="s">
        <v>2</v>
      </c>
      <c r="D843" s="7"/>
      <c r="E843" s="8">
        <v>1</v>
      </c>
      <c r="F843" s="7" t="s">
        <v>276</v>
      </c>
      <c r="G843" s="158"/>
      <c r="S843" s="65"/>
      <c r="T843" s="65"/>
      <c r="U843"/>
      <c r="V843" s="65">
        <f t="shared" si="41"/>
        <v>0</v>
      </c>
    </row>
    <row r="844" spans="1:22" ht="15" customHeight="1" x14ac:dyDescent="0.25">
      <c r="A844" s="259" t="s">
        <v>2405</v>
      </c>
      <c r="B844" s="6" t="s">
        <v>1014</v>
      </c>
      <c r="C844" s="260" t="s">
        <v>2</v>
      </c>
      <c r="D844" s="7"/>
      <c r="E844" s="8">
        <v>160</v>
      </c>
      <c r="F844" s="7" t="s">
        <v>1</v>
      </c>
      <c r="G844" s="158"/>
      <c r="S844" s="65"/>
      <c r="T844" s="65"/>
      <c r="U844"/>
      <c r="V844" s="65">
        <f t="shared" si="41"/>
        <v>0</v>
      </c>
    </row>
    <row r="845" spans="1:22" ht="15" customHeight="1" x14ac:dyDescent="0.25">
      <c r="A845" s="259" t="s">
        <v>2406</v>
      </c>
      <c r="B845" s="6" t="s">
        <v>1013</v>
      </c>
      <c r="C845" s="260" t="s">
        <v>2</v>
      </c>
      <c r="D845" s="7"/>
      <c r="E845" s="8">
        <v>320</v>
      </c>
      <c r="F845" s="7" t="s">
        <v>1</v>
      </c>
      <c r="G845" s="158"/>
      <c r="S845" s="65"/>
      <c r="T845" s="65"/>
      <c r="U845"/>
      <c r="V845" s="65">
        <f t="shared" si="41"/>
        <v>0</v>
      </c>
    </row>
    <row r="846" spans="1:22" ht="15" customHeight="1" x14ac:dyDescent="0.25">
      <c r="A846" s="259" t="s">
        <v>2407</v>
      </c>
      <c r="B846" s="6" t="s">
        <v>1012</v>
      </c>
      <c r="C846" s="260" t="s">
        <v>2</v>
      </c>
      <c r="D846" s="7"/>
      <c r="E846" s="8">
        <v>1</v>
      </c>
      <c r="F846" s="7" t="s">
        <v>276</v>
      </c>
      <c r="G846" s="158"/>
      <c r="S846" s="65"/>
      <c r="T846" s="65"/>
      <c r="U846"/>
      <c r="V846" s="65">
        <f t="shared" si="41"/>
        <v>0</v>
      </c>
    </row>
    <row r="847" spans="1:22" ht="15" customHeight="1" x14ac:dyDescent="0.25">
      <c r="A847" s="259" t="s">
        <v>2408</v>
      </c>
      <c r="B847" s="6" t="s">
        <v>1011</v>
      </c>
      <c r="C847" s="260" t="s">
        <v>2</v>
      </c>
      <c r="D847" s="7"/>
      <c r="E847" s="8">
        <v>1</v>
      </c>
      <c r="F847" s="7" t="s">
        <v>276</v>
      </c>
      <c r="G847" s="158"/>
      <c r="S847" s="65"/>
      <c r="T847" s="65"/>
      <c r="U847"/>
      <c r="V847" s="65">
        <f t="shared" si="41"/>
        <v>0</v>
      </c>
    </row>
    <row r="848" spans="1:22" ht="15" customHeight="1" x14ac:dyDescent="0.25">
      <c r="A848" s="259" t="s">
        <v>2409</v>
      </c>
      <c r="B848" s="6" t="s">
        <v>1010</v>
      </c>
      <c r="C848" s="260" t="s">
        <v>2</v>
      </c>
      <c r="D848" s="7"/>
      <c r="E848" s="8">
        <v>1</v>
      </c>
      <c r="F848" s="7" t="s">
        <v>276</v>
      </c>
      <c r="G848" s="158"/>
      <c r="S848" s="65"/>
      <c r="T848" s="65"/>
      <c r="U848"/>
      <c r="V848" s="65">
        <f t="shared" si="41"/>
        <v>0</v>
      </c>
    </row>
    <row r="849" spans="1:22" ht="15" customHeight="1" x14ac:dyDescent="0.25">
      <c r="A849" s="259" t="s">
        <v>2410</v>
      </c>
      <c r="B849" s="6" t="s">
        <v>1009</v>
      </c>
      <c r="C849" s="260" t="s">
        <v>2</v>
      </c>
      <c r="D849" s="7"/>
      <c r="E849" s="8">
        <v>1</v>
      </c>
      <c r="F849" s="7" t="s">
        <v>276</v>
      </c>
      <c r="G849" s="158"/>
      <c r="S849" s="65"/>
      <c r="T849" s="65"/>
      <c r="U849"/>
      <c r="V849" s="65">
        <f t="shared" si="41"/>
        <v>0</v>
      </c>
    </row>
    <row r="850" spans="1:22" ht="15" customHeight="1" x14ac:dyDescent="0.25">
      <c r="A850" s="259" t="s">
        <v>2411</v>
      </c>
      <c r="B850" s="6" t="s">
        <v>1008</v>
      </c>
      <c r="C850" s="260" t="s">
        <v>2</v>
      </c>
      <c r="D850" s="7"/>
      <c r="E850" s="8">
        <v>1</v>
      </c>
      <c r="F850" s="7" t="s">
        <v>276</v>
      </c>
      <c r="G850" s="158"/>
      <c r="S850" s="65"/>
      <c r="T850" s="65"/>
      <c r="U850"/>
      <c r="V850" s="65">
        <f t="shared" si="41"/>
        <v>0</v>
      </c>
    </row>
    <row r="851" spans="1:22" ht="15" customHeight="1" x14ac:dyDescent="0.25">
      <c r="A851" s="157" t="s">
        <v>2412</v>
      </c>
      <c r="B851" s="157" t="s">
        <v>1007</v>
      </c>
      <c r="C851" s="260" t="s">
        <v>2</v>
      </c>
      <c r="D851" s="7"/>
      <c r="E851" s="8">
        <v>100</v>
      </c>
      <c r="F851" s="7" t="s">
        <v>91</v>
      </c>
      <c r="G851" s="158"/>
      <c r="S851" s="65"/>
      <c r="T851" s="65"/>
      <c r="U851"/>
      <c r="V851" s="65">
        <f t="shared" si="41"/>
        <v>0</v>
      </c>
    </row>
    <row r="852" spans="1:22" x14ac:dyDescent="0.25">
      <c r="A852" s="157" t="s">
        <v>2413</v>
      </c>
      <c r="B852" s="157" t="s">
        <v>1005</v>
      </c>
      <c r="C852" s="260" t="s">
        <v>2</v>
      </c>
      <c r="D852" s="155"/>
      <c r="E852" s="156">
        <v>11000</v>
      </c>
      <c r="F852" s="155" t="s">
        <v>1004</v>
      </c>
      <c r="G852" s="154"/>
      <c r="H852" s="154"/>
      <c r="I852" s="154"/>
      <c r="S852" s="65"/>
      <c r="T852" s="65"/>
      <c r="U852"/>
      <c r="V852" s="65">
        <f t="shared" si="41"/>
        <v>0</v>
      </c>
    </row>
    <row r="853" spans="1:22" x14ac:dyDescent="0.25">
      <c r="U853"/>
    </row>
    <row r="854" spans="1:22" x14ac:dyDescent="0.25">
      <c r="A854" s="106"/>
      <c r="B854" s="106"/>
      <c r="C854" s="106"/>
      <c r="D854" s="98"/>
      <c r="E854" s="98"/>
      <c r="F854" s="98"/>
      <c r="G854" s="98"/>
      <c r="H854" s="98"/>
      <c r="I854" s="98"/>
      <c r="J854" s="98"/>
      <c r="K854" s="98"/>
      <c r="L854" s="98"/>
      <c r="M854" s="98"/>
      <c r="N854" s="98"/>
      <c r="O854" s="98"/>
      <c r="P854" s="98"/>
      <c r="Q854" s="98"/>
      <c r="R854" s="98"/>
      <c r="S854" s="323"/>
      <c r="T854" s="324"/>
      <c r="U854" s="105"/>
      <c r="V854" s="140"/>
    </row>
    <row r="855" spans="1:22" x14ac:dyDescent="0.25">
      <c r="O855" s="100"/>
      <c r="P855" s="100"/>
      <c r="Q855" s="100"/>
      <c r="R855" s="100"/>
    </row>
    <row r="856" spans="1:22" x14ac:dyDescent="0.25">
      <c r="S856" s="165" t="s">
        <v>12</v>
      </c>
      <c r="T856" s="165" t="s">
        <v>13</v>
      </c>
      <c r="V856" s="166" t="s">
        <v>11</v>
      </c>
    </row>
    <row r="857" spans="1:22" x14ac:dyDescent="0.25">
      <c r="S857" s="167">
        <f>SUM(S9:S27)+SUM(Q32:Q296)+SUM(S32:S296)+SUM(S302:S779)+SUM(S786:S852)</f>
        <v>0</v>
      </c>
      <c r="T857" s="167">
        <f>SUM(T9:T27)+SUM(T32:T296)+SUM(R32:R296)+SUM(T302:T779)+SUM(T786:T852)</f>
        <v>0</v>
      </c>
      <c r="V857" s="167">
        <f>SUM(V9:V852)</f>
        <v>0</v>
      </c>
    </row>
  </sheetData>
  <mergeCells count="90">
    <mergeCell ref="B801:C801"/>
    <mergeCell ref="S854:T854"/>
    <mergeCell ref="B444:C444"/>
    <mergeCell ref="B797:C797"/>
    <mergeCell ref="S781:T781"/>
    <mergeCell ref="B205:C205"/>
    <mergeCell ref="B197:C197"/>
    <mergeCell ref="B116:C116"/>
    <mergeCell ref="B122:C122"/>
    <mergeCell ref="B124:C124"/>
    <mergeCell ref="B128:C128"/>
    <mergeCell ref="B143:C143"/>
    <mergeCell ref="B149:C149"/>
    <mergeCell ref="B167:C167"/>
    <mergeCell ref="B181:C181"/>
    <mergeCell ref="B184:C184"/>
    <mergeCell ref="B191:C191"/>
    <mergeCell ref="B194:C194"/>
    <mergeCell ref="B93:C93"/>
    <mergeCell ref="B95:C95"/>
    <mergeCell ref="B131:C131"/>
    <mergeCell ref="B135:C135"/>
    <mergeCell ref="B98:C98"/>
    <mergeCell ref="B102:C102"/>
    <mergeCell ref="B112:C112"/>
    <mergeCell ref="B108:C108"/>
    <mergeCell ref="B57:C57"/>
    <mergeCell ref="B60:C60"/>
    <mergeCell ref="B65:C65"/>
    <mergeCell ref="B33:C33"/>
    <mergeCell ref="B179:C179"/>
    <mergeCell ref="B40:C40"/>
    <mergeCell ref="B46:C46"/>
    <mergeCell ref="B49:C49"/>
    <mergeCell ref="B52:C52"/>
    <mergeCell ref="B54:C54"/>
    <mergeCell ref="B106:C106"/>
    <mergeCell ref="B82:C82"/>
    <mergeCell ref="B72:C72"/>
    <mergeCell ref="B67:C67"/>
    <mergeCell ref="B69:C69"/>
    <mergeCell ref="B89:C89"/>
    <mergeCell ref="B289:C289"/>
    <mergeCell ref="B173:C173"/>
    <mergeCell ref="B155:C155"/>
    <mergeCell ref="B158:C158"/>
    <mergeCell ref="B252:C252"/>
    <mergeCell ref="B256:C256"/>
    <mergeCell ref="B250:C250"/>
    <mergeCell ref="B242:C242"/>
    <mergeCell ref="B246:C246"/>
    <mergeCell ref="B209:C209"/>
    <mergeCell ref="B212:C212"/>
    <mergeCell ref="B214:C214"/>
    <mergeCell ref="B217:C217"/>
    <mergeCell ref="B177:C177"/>
    <mergeCell ref="B221:C221"/>
    <mergeCell ref="B200:C200"/>
    <mergeCell ref="B292:C292"/>
    <mergeCell ref="B295:C295"/>
    <mergeCell ref="B224:C224"/>
    <mergeCell ref="B227:C227"/>
    <mergeCell ref="B230:C230"/>
    <mergeCell ref="B238:C238"/>
    <mergeCell ref="B283:C283"/>
    <mergeCell ref="B264:C264"/>
    <mergeCell ref="B268:C268"/>
    <mergeCell ref="B270:C270"/>
    <mergeCell ref="B272:C272"/>
    <mergeCell ref="B275:C275"/>
    <mergeCell ref="B279:C279"/>
    <mergeCell ref="B260:C260"/>
    <mergeCell ref="B285:C285"/>
    <mergeCell ref="B287:C287"/>
    <mergeCell ref="V781:V782"/>
    <mergeCell ref="B785:C785"/>
    <mergeCell ref="B789:C789"/>
    <mergeCell ref="S298:T298"/>
    <mergeCell ref="V298:V299"/>
    <mergeCell ref="B683:C683"/>
    <mergeCell ref="V29:V30"/>
    <mergeCell ref="C1:J2"/>
    <mergeCell ref="C3:J4"/>
    <mergeCell ref="S5:T5"/>
    <mergeCell ref="V5:V6"/>
    <mergeCell ref="D6:F6"/>
    <mergeCell ref="G6:I6"/>
    <mergeCell ref="B7:D7"/>
    <mergeCell ref="Q29:R29"/>
    <mergeCell ref="S29:T29"/>
  </mergeCells>
  <phoneticPr fontId="24" type="noConversion"/>
  <pageMargins left="0.18000000715255737" right="0.15999999642372131" top="0.27666667103767395" bottom="0.38999998569488525" header="0.3" footer="0.3"/>
  <pageSetup paperSize="8" scale="53" fitToHeight="0" orientation="landscape" errors="blank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BBDFE-2469-45C7-9182-D168B9813DCC}">
  <sheetPr>
    <outlinePr summaryBelow="0"/>
    <pageSetUpPr fitToPage="1"/>
  </sheetPr>
  <dimension ref="A1:Q298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3.28515625" customWidth="1"/>
    <col min="2" max="2" width="33.28515625" customWidth="1"/>
    <col min="3" max="3" width="14.5703125" customWidth="1"/>
    <col min="4" max="4" width="70.28515625" customWidth="1"/>
    <col min="5" max="5" width="10.140625" style="19" customWidth="1"/>
    <col min="6" max="6" width="11" style="19" customWidth="1"/>
    <col min="7" max="7" width="17.5703125" style="44" bestFit="1" customWidth="1"/>
    <col min="8" max="8" width="1.7109375" style="44" customWidth="1"/>
    <col min="9" max="9" width="19.28515625" style="44" customWidth="1"/>
    <col min="11" max="11" width="59.140625" customWidth="1"/>
  </cols>
  <sheetData>
    <row r="1" spans="1:9" ht="12.75" customHeight="1" x14ac:dyDescent="0.25">
      <c r="C1" s="292" t="s">
        <v>0</v>
      </c>
      <c r="D1" s="292"/>
      <c r="E1" s="292"/>
      <c r="F1" s="42"/>
      <c r="G1" s="43"/>
      <c r="H1" s="43"/>
      <c r="I1" s="43"/>
    </row>
    <row r="2" spans="1:9" ht="12.75" customHeight="1" x14ac:dyDescent="0.25">
      <c r="C2" s="292"/>
      <c r="D2" s="292"/>
      <c r="E2" s="292"/>
      <c r="F2" s="42"/>
      <c r="G2" s="43"/>
      <c r="H2" s="43"/>
      <c r="I2" s="43"/>
    </row>
    <row r="3" spans="1:9" ht="16.5" customHeight="1" x14ac:dyDescent="0.25">
      <c r="C3" s="293" t="s">
        <v>1105</v>
      </c>
      <c r="D3" s="293"/>
      <c r="E3" s="293"/>
    </row>
    <row r="4" spans="1:9" ht="16.5" customHeight="1" x14ac:dyDescent="0.25">
      <c r="C4" s="293"/>
      <c r="D4" s="293"/>
      <c r="E4" s="293"/>
    </row>
    <row r="5" spans="1:9" ht="17.25" customHeight="1" x14ac:dyDescent="0.25">
      <c r="D5" s="82"/>
      <c r="E5" s="39"/>
    </row>
    <row r="6" spans="1:9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80" t="s">
        <v>10</v>
      </c>
      <c r="H6" s="81"/>
      <c r="I6" s="80" t="s">
        <v>11</v>
      </c>
    </row>
    <row r="7" spans="1:9" ht="15.75" customHeight="1" x14ac:dyDescent="0.25">
      <c r="A7" s="61"/>
      <c r="B7" s="306" t="s">
        <v>1208</v>
      </c>
      <c r="C7" s="306"/>
      <c r="D7" s="306"/>
      <c r="E7" s="62"/>
      <c r="F7" s="62"/>
      <c r="G7" s="63"/>
      <c r="I7" s="64"/>
    </row>
    <row r="8" spans="1:9" ht="15.75" customHeight="1" x14ac:dyDescent="0.25">
      <c r="A8" s="2"/>
      <c r="B8" s="300" t="s">
        <v>96</v>
      </c>
      <c r="C8" s="300"/>
      <c r="D8" s="300"/>
      <c r="E8" s="18"/>
      <c r="F8" s="18"/>
      <c r="G8" s="46"/>
      <c r="I8" s="47"/>
    </row>
    <row r="9" spans="1:9" ht="15" customHeight="1" x14ac:dyDescent="0.25">
      <c r="A9" s="263" t="s">
        <v>2415</v>
      </c>
      <c r="B9" s="326" t="s">
        <v>97</v>
      </c>
      <c r="C9" s="326"/>
      <c r="D9" s="326"/>
      <c r="E9" s="3" t="s">
        <v>110</v>
      </c>
      <c r="F9" s="40">
        <v>5</v>
      </c>
      <c r="G9" s="48"/>
      <c r="H9" s="49"/>
      <c r="I9" s="48">
        <f t="shared" ref="I9:I21" si="0">G9*F9</f>
        <v>0</v>
      </c>
    </row>
    <row r="10" spans="1:9" ht="15" customHeight="1" x14ac:dyDescent="0.25">
      <c r="A10" s="263" t="s">
        <v>2416</v>
      </c>
      <c r="B10" s="326" t="s">
        <v>98</v>
      </c>
      <c r="C10" s="326"/>
      <c r="D10" s="326"/>
      <c r="E10" s="3" t="s">
        <v>110</v>
      </c>
      <c r="F10" s="40">
        <v>5</v>
      </c>
      <c r="G10" s="48"/>
      <c r="I10" s="48">
        <f t="shared" si="0"/>
        <v>0</v>
      </c>
    </row>
    <row r="11" spans="1:9" x14ac:dyDescent="0.25">
      <c r="A11" s="263" t="s">
        <v>2417</v>
      </c>
      <c r="B11" s="326" t="s">
        <v>99</v>
      </c>
      <c r="C11" s="326"/>
      <c r="D11" s="326"/>
      <c r="E11" s="3" t="s">
        <v>1</v>
      </c>
      <c r="F11" s="40">
        <v>28.1</v>
      </c>
      <c r="G11" s="48"/>
      <c r="I11" s="48">
        <f t="shared" si="0"/>
        <v>0</v>
      </c>
    </row>
    <row r="12" spans="1:9" x14ac:dyDescent="0.25">
      <c r="A12" s="263" t="s">
        <v>2418</v>
      </c>
      <c r="B12" s="326" t="s">
        <v>100</v>
      </c>
      <c r="C12" s="326"/>
      <c r="D12" s="326"/>
      <c r="E12" s="3" t="s">
        <v>1</v>
      </c>
      <c r="F12" s="40">
        <v>7.5</v>
      </c>
      <c r="G12" s="48"/>
      <c r="H12" s="49"/>
      <c r="I12" s="48">
        <f t="shared" si="0"/>
        <v>0</v>
      </c>
    </row>
    <row r="13" spans="1:9" ht="15" customHeight="1" x14ac:dyDescent="0.25">
      <c r="A13" s="263" t="s">
        <v>2419</v>
      </c>
      <c r="B13" s="326" t="s">
        <v>101</v>
      </c>
      <c r="C13" s="326"/>
      <c r="D13" s="326"/>
      <c r="E13" s="3" t="s">
        <v>1</v>
      </c>
      <c r="F13" s="40">
        <v>8</v>
      </c>
      <c r="G13" s="48"/>
      <c r="I13" s="48">
        <f t="shared" si="0"/>
        <v>0</v>
      </c>
    </row>
    <row r="14" spans="1:9" ht="15" customHeight="1" x14ac:dyDescent="0.25">
      <c r="A14" s="263" t="s">
        <v>2420</v>
      </c>
      <c r="B14" s="326" t="s">
        <v>102</v>
      </c>
      <c r="C14" s="326"/>
      <c r="D14" s="326"/>
      <c r="E14" s="3" t="s">
        <v>111</v>
      </c>
      <c r="F14" s="40">
        <v>15</v>
      </c>
      <c r="G14" s="48"/>
      <c r="I14" s="48">
        <f t="shared" si="0"/>
        <v>0</v>
      </c>
    </row>
    <row r="15" spans="1:9" ht="15" customHeight="1" x14ac:dyDescent="0.25">
      <c r="A15" s="263" t="s">
        <v>2421</v>
      </c>
      <c r="B15" s="326" t="s">
        <v>103</v>
      </c>
      <c r="C15" s="326"/>
      <c r="D15" s="326"/>
      <c r="E15" s="3" t="s">
        <v>111</v>
      </c>
      <c r="F15" s="40">
        <v>51.685000000000002</v>
      </c>
      <c r="G15" s="50"/>
      <c r="I15" s="50">
        <f t="shared" si="0"/>
        <v>0</v>
      </c>
    </row>
    <row r="16" spans="1:9" ht="15" customHeight="1" x14ac:dyDescent="0.25">
      <c r="A16" s="263" t="s">
        <v>2422</v>
      </c>
      <c r="B16" s="326" t="s">
        <v>104</v>
      </c>
      <c r="C16" s="326"/>
      <c r="D16" s="326"/>
      <c r="E16" s="3" t="s">
        <v>111</v>
      </c>
      <c r="F16" s="40">
        <v>15</v>
      </c>
      <c r="G16" s="48"/>
      <c r="I16" s="48">
        <f t="shared" si="0"/>
        <v>0</v>
      </c>
    </row>
    <row r="17" spans="1:9" ht="15" customHeight="1" x14ac:dyDescent="0.25">
      <c r="A17" s="263" t="s">
        <v>2423</v>
      </c>
      <c r="B17" s="326" t="s">
        <v>105</v>
      </c>
      <c r="C17" s="326"/>
      <c r="D17" s="326"/>
      <c r="E17" s="3" t="s">
        <v>111</v>
      </c>
      <c r="F17" s="40">
        <v>33.940600000000003</v>
      </c>
      <c r="G17" s="48"/>
      <c r="I17" s="48">
        <f t="shared" si="0"/>
        <v>0</v>
      </c>
    </row>
    <row r="18" spans="1:9" ht="15" customHeight="1" x14ac:dyDescent="0.25">
      <c r="A18" s="263" t="s">
        <v>2424</v>
      </c>
      <c r="B18" s="326" t="s">
        <v>106</v>
      </c>
      <c r="C18" s="326"/>
      <c r="D18" s="326"/>
      <c r="E18" s="3" t="s">
        <v>111</v>
      </c>
      <c r="F18" s="40">
        <v>0.39</v>
      </c>
      <c r="G18" s="48"/>
      <c r="H18" s="49"/>
      <c r="I18" s="48">
        <f t="shared" si="0"/>
        <v>0</v>
      </c>
    </row>
    <row r="19" spans="1:9" ht="15" customHeight="1" x14ac:dyDescent="0.25">
      <c r="A19" s="263" t="s">
        <v>2425</v>
      </c>
      <c r="B19" s="326" t="s">
        <v>107</v>
      </c>
      <c r="C19" s="326"/>
      <c r="D19" s="326"/>
      <c r="E19" s="3" t="s">
        <v>4</v>
      </c>
      <c r="F19" s="40">
        <v>1</v>
      </c>
      <c r="G19" s="48"/>
      <c r="I19" s="48">
        <f t="shared" si="0"/>
        <v>0</v>
      </c>
    </row>
    <row r="20" spans="1:9" x14ac:dyDescent="0.25">
      <c r="A20" s="263" t="s">
        <v>2426</v>
      </c>
      <c r="B20" s="326" t="s">
        <v>108</v>
      </c>
      <c r="C20" s="326"/>
      <c r="D20" s="326"/>
      <c r="E20" s="3" t="s">
        <v>112</v>
      </c>
      <c r="F20" s="40">
        <v>40</v>
      </c>
      <c r="G20" s="48"/>
      <c r="I20" s="48">
        <f t="shared" si="0"/>
        <v>0</v>
      </c>
    </row>
    <row r="21" spans="1:9" x14ac:dyDescent="0.25">
      <c r="A21" s="263" t="s">
        <v>2427</v>
      </c>
      <c r="B21" s="326" t="s">
        <v>109</v>
      </c>
      <c r="C21" s="326"/>
      <c r="D21" s="326"/>
      <c r="E21" s="3" t="s">
        <v>110</v>
      </c>
      <c r="F21" s="40">
        <v>50</v>
      </c>
      <c r="G21" s="48"/>
      <c r="H21" s="49"/>
      <c r="I21" s="48">
        <f t="shared" si="0"/>
        <v>0</v>
      </c>
    </row>
    <row r="22" spans="1:9" ht="15.75" customHeight="1" x14ac:dyDescent="0.25">
      <c r="A22" s="261" t="s">
        <v>2414</v>
      </c>
      <c r="B22" s="300" t="s">
        <v>113</v>
      </c>
      <c r="C22" s="300"/>
      <c r="D22" s="300"/>
      <c r="E22" s="18"/>
      <c r="F22" s="18"/>
      <c r="G22" s="46"/>
      <c r="I22" s="47"/>
    </row>
    <row r="23" spans="1:9" ht="15" customHeight="1" x14ac:dyDescent="0.25">
      <c r="A23" s="263" t="s">
        <v>2428</v>
      </c>
      <c r="B23" s="326" t="s">
        <v>114</v>
      </c>
      <c r="C23" s="326"/>
      <c r="D23" s="326"/>
      <c r="E23" s="3" t="s">
        <v>111</v>
      </c>
      <c r="F23" s="40">
        <v>64.843199999999996</v>
      </c>
      <c r="G23" s="48"/>
      <c r="H23" s="49"/>
      <c r="I23" s="48">
        <f t="shared" ref="I23:I30" si="1">G23*F23</f>
        <v>0</v>
      </c>
    </row>
    <row r="24" spans="1:9" x14ac:dyDescent="0.25">
      <c r="A24" s="263" t="s">
        <v>2429</v>
      </c>
      <c r="B24" s="326" t="s">
        <v>116</v>
      </c>
      <c r="C24" s="326"/>
      <c r="D24" s="326"/>
      <c r="E24" s="3" t="s">
        <v>4</v>
      </c>
      <c r="F24" s="40">
        <v>28</v>
      </c>
      <c r="G24" s="48"/>
      <c r="I24" s="48">
        <f t="shared" si="1"/>
        <v>0</v>
      </c>
    </row>
    <row r="25" spans="1:9" ht="14.45" customHeight="1" x14ac:dyDescent="0.25">
      <c r="A25" s="263" t="s">
        <v>2430</v>
      </c>
      <c r="B25" s="326" t="s">
        <v>117</v>
      </c>
      <c r="C25" s="326"/>
      <c r="D25" s="326"/>
      <c r="E25" s="3" t="s">
        <v>110</v>
      </c>
      <c r="F25" s="40">
        <v>50.844200000000001</v>
      </c>
      <c r="G25" s="48"/>
      <c r="I25" s="48">
        <f t="shared" si="1"/>
        <v>0</v>
      </c>
    </row>
    <row r="26" spans="1:9" x14ac:dyDescent="0.25">
      <c r="A26" s="263" t="s">
        <v>2431</v>
      </c>
      <c r="B26" s="326" t="s">
        <v>118</v>
      </c>
      <c r="C26" s="326"/>
      <c r="D26" s="326"/>
      <c r="E26" s="3" t="s">
        <v>110</v>
      </c>
      <c r="F26" s="40">
        <v>46.222000000000001</v>
      </c>
      <c r="G26" s="48"/>
      <c r="H26" s="49"/>
      <c r="I26" s="48">
        <f t="shared" si="1"/>
        <v>0</v>
      </c>
    </row>
    <row r="27" spans="1:9" x14ac:dyDescent="0.25">
      <c r="A27" s="263" t="s">
        <v>2432</v>
      </c>
      <c r="B27" s="326" t="s">
        <v>119</v>
      </c>
      <c r="C27" s="326"/>
      <c r="D27" s="326"/>
      <c r="E27" s="3" t="s">
        <v>111</v>
      </c>
      <c r="F27" s="40">
        <v>11.5555</v>
      </c>
      <c r="G27" s="48"/>
      <c r="I27" s="48">
        <f t="shared" si="1"/>
        <v>0</v>
      </c>
    </row>
    <row r="28" spans="1:9" ht="15.75" customHeight="1" x14ac:dyDescent="0.25">
      <c r="A28" s="263" t="s">
        <v>2433</v>
      </c>
      <c r="B28" s="326" t="s">
        <v>120</v>
      </c>
      <c r="C28" s="326"/>
      <c r="D28" s="326"/>
      <c r="E28" s="3" t="s">
        <v>111</v>
      </c>
      <c r="F28" s="40">
        <v>1.8729800000000001</v>
      </c>
      <c r="G28" s="48"/>
      <c r="I28" s="48">
        <f t="shared" si="1"/>
        <v>0</v>
      </c>
    </row>
    <row r="29" spans="1:9" ht="14.45" customHeight="1" x14ac:dyDescent="0.25">
      <c r="A29" s="263" t="s">
        <v>2434</v>
      </c>
      <c r="B29" s="326" t="s">
        <v>121</v>
      </c>
      <c r="C29" s="326"/>
      <c r="D29" s="326"/>
      <c r="E29" s="3" t="s">
        <v>111</v>
      </c>
      <c r="F29" s="40">
        <v>2.1263999999999998</v>
      </c>
      <c r="G29" s="50"/>
      <c r="I29" s="50">
        <f t="shared" si="1"/>
        <v>0</v>
      </c>
    </row>
    <row r="30" spans="1:9" x14ac:dyDescent="0.25">
      <c r="A30" s="263" t="s">
        <v>2435</v>
      </c>
      <c r="B30" s="326" t="s">
        <v>122</v>
      </c>
      <c r="C30" s="326"/>
      <c r="D30" s="326"/>
      <c r="E30" s="3" t="s">
        <v>111</v>
      </c>
      <c r="F30" s="40">
        <v>5.2480000000000002</v>
      </c>
      <c r="G30" s="48"/>
      <c r="I30" s="48">
        <f t="shared" si="1"/>
        <v>0</v>
      </c>
    </row>
    <row r="31" spans="1:9" ht="15.75" customHeight="1" x14ac:dyDescent="0.25">
      <c r="A31" s="261" t="s">
        <v>2414</v>
      </c>
      <c r="B31" s="300" t="s">
        <v>123</v>
      </c>
      <c r="C31" s="300"/>
      <c r="D31" s="300"/>
      <c r="E31" s="18"/>
      <c r="F31" s="18"/>
      <c r="G31" s="46"/>
      <c r="I31" s="47"/>
    </row>
    <row r="32" spans="1:9" x14ac:dyDescent="0.25">
      <c r="A32" s="263" t="s">
        <v>2436</v>
      </c>
      <c r="B32" s="326" t="s">
        <v>124</v>
      </c>
      <c r="C32" s="326"/>
      <c r="D32" s="326"/>
      <c r="E32" s="3" t="s">
        <v>110</v>
      </c>
      <c r="F32" s="40">
        <v>8.2799999999999994</v>
      </c>
      <c r="G32" s="48"/>
      <c r="I32" s="48">
        <f>G32*F32</f>
        <v>0</v>
      </c>
    </row>
    <row r="33" spans="1:9" ht="15.75" customHeight="1" x14ac:dyDescent="0.25">
      <c r="A33" s="261" t="s">
        <v>2414</v>
      </c>
      <c r="B33" s="300" t="s">
        <v>125</v>
      </c>
      <c r="C33" s="300"/>
      <c r="D33" s="300"/>
      <c r="E33" s="18"/>
      <c r="F33" s="18"/>
      <c r="G33" s="46"/>
      <c r="I33" s="47"/>
    </row>
    <row r="34" spans="1:9" ht="15" customHeight="1" x14ac:dyDescent="0.25">
      <c r="A34" s="263" t="s">
        <v>2437</v>
      </c>
      <c r="B34" s="326" t="s">
        <v>129</v>
      </c>
      <c r="C34" s="326"/>
      <c r="D34" s="326"/>
      <c r="E34" s="3" t="s">
        <v>110</v>
      </c>
      <c r="F34" s="40">
        <v>56.178000000000004</v>
      </c>
      <c r="G34" s="48"/>
      <c r="H34" s="49"/>
      <c r="I34" s="48">
        <f>G34*F34</f>
        <v>0</v>
      </c>
    </row>
    <row r="35" spans="1:9" ht="15.75" customHeight="1" x14ac:dyDescent="0.25">
      <c r="A35" s="261" t="s">
        <v>2414</v>
      </c>
      <c r="B35" s="300" t="s">
        <v>126</v>
      </c>
      <c r="C35" s="300"/>
      <c r="D35" s="300"/>
      <c r="E35" s="18"/>
      <c r="F35" s="18"/>
      <c r="G35" s="46"/>
      <c r="I35" s="47"/>
    </row>
    <row r="36" spans="1:9" x14ac:dyDescent="0.25">
      <c r="A36" s="263" t="s">
        <v>2438</v>
      </c>
      <c r="B36" s="326" t="s">
        <v>130</v>
      </c>
      <c r="C36" s="326"/>
      <c r="D36" s="326"/>
      <c r="E36" s="3" t="s">
        <v>110</v>
      </c>
      <c r="F36" s="40">
        <v>51.2</v>
      </c>
      <c r="G36" s="48"/>
      <c r="I36" s="48">
        <f>G36*F36</f>
        <v>0</v>
      </c>
    </row>
    <row r="37" spans="1:9" ht="15.75" customHeight="1" x14ac:dyDescent="0.25">
      <c r="A37" s="261" t="s">
        <v>2414</v>
      </c>
      <c r="B37" s="300" t="s">
        <v>127</v>
      </c>
      <c r="C37" s="300"/>
      <c r="D37" s="300"/>
      <c r="E37" s="18"/>
      <c r="F37" s="18"/>
      <c r="G37" s="46"/>
      <c r="I37" s="47"/>
    </row>
    <row r="38" spans="1:9" ht="12" customHeight="1" x14ac:dyDescent="0.25">
      <c r="A38" s="263" t="s">
        <v>2439</v>
      </c>
      <c r="B38" s="326" t="s">
        <v>131</v>
      </c>
      <c r="C38" s="326"/>
      <c r="D38" s="326"/>
      <c r="E38" s="3" t="s">
        <v>111</v>
      </c>
      <c r="F38" s="40">
        <v>0.13</v>
      </c>
      <c r="G38" s="48"/>
      <c r="I38" s="48">
        <f>G38*F38</f>
        <v>0</v>
      </c>
    </row>
    <row r="39" spans="1:9" ht="15.75" customHeight="1" x14ac:dyDescent="0.25">
      <c r="A39" s="261" t="s">
        <v>2414</v>
      </c>
      <c r="B39" s="300" t="s">
        <v>128</v>
      </c>
      <c r="C39" s="300"/>
      <c r="D39" s="300"/>
      <c r="E39" s="18"/>
      <c r="F39" s="18"/>
      <c r="G39" s="46"/>
      <c r="I39" s="47"/>
    </row>
    <row r="40" spans="1:9" x14ac:dyDescent="0.25">
      <c r="A40" s="263" t="s">
        <v>2440</v>
      </c>
      <c r="B40" s="326" t="s">
        <v>132</v>
      </c>
      <c r="C40" s="326"/>
      <c r="D40" s="326"/>
      <c r="E40" s="3" t="s">
        <v>110</v>
      </c>
      <c r="F40" s="40">
        <v>9.5</v>
      </c>
      <c r="G40" s="48"/>
      <c r="H40" s="49"/>
      <c r="I40" s="48">
        <f>G40*F40</f>
        <v>0</v>
      </c>
    </row>
    <row r="41" spans="1:9" x14ac:dyDescent="0.25">
      <c r="A41" s="263" t="s">
        <v>2441</v>
      </c>
      <c r="B41" s="326" t="s">
        <v>133</v>
      </c>
      <c r="C41" s="326"/>
      <c r="D41" s="326"/>
      <c r="E41" s="3" t="s">
        <v>110</v>
      </c>
      <c r="F41" s="40">
        <v>9.5</v>
      </c>
      <c r="G41" s="48"/>
      <c r="I41" s="48">
        <f>G41*F41</f>
        <v>0</v>
      </c>
    </row>
    <row r="42" spans="1:9" x14ac:dyDescent="0.25">
      <c r="A42" s="263" t="s">
        <v>2442</v>
      </c>
      <c r="B42" s="326" t="s">
        <v>134</v>
      </c>
      <c r="C42" s="326"/>
      <c r="D42" s="326"/>
      <c r="E42" s="3" t="s">
        <v>110</v>
      </c>
      <c r="F42" s="40">
        <v>21</v>
      </c>
      <c r="G42" s="48"/>
      <c r="I42" s="48">
        <f>G42*F42</f>
        <v>0</v>
      </c>
    </row>
    <row r="43" spans="1:9" x14ac:dyDescent="0.25">
      <c r="A43" s="263" t="s">
        <v>2443</v>
      </c>
      <c r="B43" s="326" t="s">
        <v>136</v>
      </c>
      <c r="C43" s="326"/>
      <c r="D43" s="326"/>
      <c r="E43" s="3" t="s">
        <v>110</v>
      </c>
      <c r="F43" s="40">
        <v>10.45</v>
      </c>
      <c r="G43" s="48"/>
      <c r="I43" s="48">
        <f>G43*F43</f>
        <v>0</v>
      </c>
    </row>
    <row r="44" spans="1:9" ht="15.75" customHeight="1" x14ac:dyDescent="0.25">
      <c r="A44" s="261" t="s">
        <v>2414</v>
      </c>
      <c r="B44" s="300" t="s">
        <v>137</v>
      </c>
      <c r="C44" s="300"/>
      <c r="D44" s="300"/>
      <c r="E44" s="18"/>
      <c r="F44" s="18"/>
      <c r="G44" s="46"/>
      <c r="I44" s="47"/>
    </row>
    <row r="45" spans="1:9" x14ac:dyDescent="0.25">
      <c r="A45" s="263" t="s">
        <v>2444</v>
      </c>
      <c r="B45" s="326" t="s">
        <v>140</v>
      </c>
      <c r="C45" s="326"/>
      <c r="D45" s="326"/>
      <c r="E45" s="3" t="s">
        <v>110</v>
      </c>
      <c r="F45" s="40">
        <v>30</v>
      </c>
      <c r="G45" s="48"/>
      <c r="I45" s="48">
        <f>G45*F45</f>
        <v>0</v>
      </c>
    </row>
    <row r="46" spans="1:9" ht="15" customHeight="1" x14ac:dyDescent="0.25">
      <c r="A46" s="263" t="s">
        <v>2445</v>
      </c>
      <c r="B46" s="326" t="s">
        <v>141</v>
      </c>
      <c r="C46" s="326"/>
      <c r="D46" s="326"/>
      <c r="E46" s="3" t="s">
        <v>110</v>
      </c>
      <c r="F46" s="40">
        <v>46.56</v>
      </c>
      <c r="G46" s="48"/>
      <c r="H46" s="49"/>
      <c r="I46" s="48">
        <f>G46*F46</f>
        <v>0</v>
      </c>
    </row>
    <row r="47" spans="1:9" x14ac:dyDescent="0.25">
      <c r="A47" s="263" t="s">
        <v>2446</v>
      </c>
      <c r="B47" s="326" t="s">
        <v>142</v>
      </c>
      <c r="C47" s="326"/>
      <c r="D47" s="326"/>
      <c r="E47" s="3" t="s">
        <v>110</v>
      </c>
      <c r="F47" s="40">
        <v>16.559999999999999</v>
      </c>
      <c r="G47" s="48"/>
      <c r="I47" s="48">
        <f>G47*F47</f>
        <v>0</v>
      </c>
    </row>
    <row r="48" spans="1:9" ht="15.75" customHeight="1" x14ac:dyDescent="0.25">
      <c r="A48" s="261" t="s">
        <v>2414</v>
      </c>
      <c r="B48" s="300" t="s">
        <v>138</v>
      </c>
      <c r="C48" s="300"/>
      <c r="D48" s="300"/>
      <c r="E48" s="18"/>
      <c r="F48" s="18"/>
      <c r="G48" s="46"/>
      <c r="I48" s="47"/>
    </row>
    <row r="49" spans="1:9" x14ac:dyDescent="0.25">
      <c r="A49" s="263" t="s">
        <v>2447</v>
      </c>
      <c r="B49" s="326" t="s">
        <v>143</v>
      </c>
      <c r="C49" s="326"/>
      <c r="D49" s="326"/>
      <c r="E49" s="3" t="s">
        <v>110</v>
      </c>
      <c r="F49" s="40">
        <v>9.7149999999999999</v>
      </c>
      <c r="G49" s="48"/>
      <c r="I49" s="48">
        <f>G49*F49</f>
        <v>0</v>
      </c>
    </row>
    <row r="50" spans="1:9" x14ac:dyDescent="0.25">
      <c r="A50" s="263" t="s">
        <v>2448</v>
      </c>
      <c r="B50" s="326" t="s">
        <v>144</v>
      </c>
      <c r="C50" s="326"/>
      <c r="D50" s="326"/>
      <c r="E50" s="3" t="s">
        <v>1</v>
      </c>
      <c r="F50" s="40">
        <v>19.43</v>
      </c>
      <c r="G50" s="48"/>
      <c r="H50" s="49"/>
      <c r="I50" s="48">
        <f>G50*F50</f>
        <v>0</v>
      </c>
    </row>
    <row r="51" spans="1:9" ht="15.75" customHeight="1" x14ac:dyDescent="0.25">
      <c r="A51" s="261" t="s">
        <v>2414</v>
      </c>
      <c r="B51" s="300" t="s">
        <v>139</v>
      </c>
      <c r="C51" s="300"/>
      <c r="D51" s="300"/>
      <c r="E51" s="18"/>
      <c r="F51" s="18"/>
      <c r="G51" s="46"/>
      <c r="I51" s="47"/>
    </row>
    <row r="52" spans="1:9" x14ac:dyDescent="0.25">
      <c r="A52" s="263" t="s">
        <v>2449</v>
      </c>
      <c r="B52" s="326" t="s">
        <v>145</v>
      </c>
      <c r="C52" s="326"/>
      <c r="D52" s="326"/>
      <c r="E52" s="3" t="s">
        <v>110</v>
      </c>
      <c r="F52" s="40">
        <v>7.5</v>
      </c>
      <c r="G52" s="48"/>
      <c r="I52" s="48">
        <f>G52*F52</f>
        <v>0</v>
      </c>
    </row>
    <row r="53" spans="1:9" ht="16.5" customHeight="1" x14ac:dyDescent="0.25">
      <c r="A53" s="263" t="s">
        <v>2450</v>
      </c>
      <c r="B53" s="326" t="s">
        <v>146</v>
      </c>
      <c r="C53" s="326"/>
      <c r="D53" s="326"/>
      <c r="E53" s="3" t="s">
        <v>110</v>
      </c>
      <c r="F53" s="40">
        <v>7.5</v>
      </c>
      <c r="G53" s="48"/>
      <c r="I53" s="48">
        <f>G53*F53</f>
        <v>0</v>
      </c>
    </row>
    <row r="54" spans="1:9" ht="13.5" customHeight="1" x14ac:dyDescent="0.25">
      <c r="A54" s="263" t="s">
        <v>2451</v>
      </c>
      <c r="B54" s="326" t="s">
        <v>147</v>
      </c>
      <c r="C54" s="326"/>
      <c r="D54" s="326"/>
      <c r="E54" s="3" t="s">
        <v>110</v>
      </c>
      <c r="F54" s="40">
        <v>8.25</v>
      </c>
      <c r="G54" s="51"/>
      <c r="I54" s="48">
        <f>G54*F54</f>
        <v>0</v>
      </c>
    </row>
    <row r="55" spans="1:9" x14ac:dyDescent="0.25">
      <c r="A55" s="263" t="s">
        <v>2452</v>
      </c>
      <c r="B55" s="326" t="s">
        <v>148</v>
      </c>
      <c r="C55" s="326"/>
      <c r="D55" s="326"/>
      <c r="E55" s="3" t="s">
        <v>1</v>
      </c>
      <c r="F55" s="40">
        <v>17</v>
      </c>
      <c r="G55" s="48"/>
      <c r="I55" s="48">
        <f>G55*F55</f>
        <v>0</v>
      </c>
    </row>
    <row r="56" spans="1:9" ht="15.75" customHeight="1" x14ac:dyDescent="0.25">
      <c r="A56" s="261" t="s">
        <v>2414</v>
      </c>
      <c r="B56" s="300" t="s">
        <v>149</v>
      </c>
      <c r="C56" s="300"/>
      <c r="D56" s="300"/>
      <c r="E56" s="18"/>
      <c r="F56" s="18"/>
      <c r="G56" s="46"/>
      <c r="I56" s="47"/>
    </row>
    <row r="57" spans="1:9" ht="15" customHeight="1" x14ac:dyDescent="0.25">
      <c r="A57" s="263" t="s">
        <v>2453</v>
      </c>
      <c r="B57" s="326" t="s">
        <v>152</v>
      </c>
      <c r="C57" s="326"/>
      <c r="D57" s="326"/>
      <c r="E57" s="3" t="s">
        <v>4</v>
      </c>
      <c r="F57" s="40">
        <v>1</v>
      </c>
      <c r="G57" s="48"/>
      <c r="H57" s="49"/>
      <c r="I57" s="48">
        <f>G57*F57</f>
        <v>0</v>
      </c>
    </row>
    <row r="58" spans="1:9" ht="15.75" customHeight="1" x14ac:dyDescent="0.25">
      <c r="A58" s="261" t="s">
        <v>2414</v>
      </c>
      <c r="B58" s="300" t="s">
        <v>150</v>
      </c>
      <c r="C58" s="300"/>
      <c r="D58" s="300"/>
      <c r="E58" s="18"/>
      <c r="F58" s="18"/>
      <c r="G58" s="46"/>
      <c r="I58" s="47"/>
    </row>
    <row r="59" spans="1:9" x14ac:dyDescent="0.25">
      <c r="A59" s="263" t="s">
        <v>2454</v>
      </c>
      <c r="B59" s="326" t="s">
        <v>155</v>
      </c>
      <c r="C59" s="326"/>
      <c r="D59" s="326"/>
      <c r="E59" s="3" t="s">
        <v>4</v>
      </c>
      <c r="F59" s="40">
        <v>1</v>
      </c>
      <c r="G59" s="48"/>
      <c r="I59" s="48">
        <f>G59*F59</f>
        <v>0</v>
      </c>
    </row>
    <row r="60" spans="1:9" x14ac:dyDescent="0.25">
      <c r="A60" s="263" t="s">
        <v>2455</v>
      </c>
      <c r="B60" s="326" t="s">
        <v>156</v>
      </c>
      <c r="C60" s="326"/>
      <c r="D60" s="326"/>
      <c r="E60" s="3" t="s">
        <v>1</v>
      </c>
      <c r="F60" s="40">
        <v>0.8</v>
      </c>
      <c r="G60" s="48"/>
      <c r="I60" s="48">
        <f>G60*F60</f>
        <v>0</v>
      </c>
    </row>
    <row r="61" spans="1:9" x14ac:dyDescent="0.25">
      <c r="A61" s="263" t="s">
        <v>2456</v>
      </c>
      <c r="B61" s="326" t="s">
        <v>157</v>
      </c>
      <c r="C61" s="326"/>
      <c r="D61" s="326"/>
      <c r="E61" s="3" t="s">
        <v>1</v>
      </c>
      <c r="F61" s="40">
        <v>1.3</v>
      </c>
      <c r="G61" s="48"/>
      <c r="I61" s="48">
        <f>G61*F61</f>
        <v>0</v>
      </c>
    </row>
    <row r="62" spans="1:9" x14ac:dyDescent="0.25">
      <c r="A62" s="263" t="s">
        <v>2457</v>
      </c>
      <c r="B62" s="326" t="s">
        <v>158</v>
      </c>
      <c r="C62" s="326"/>
      <c r="D62" s="326"/>
      <c r="E62" s="3" t="s">
        <v>1</v>
      </c>
      <c r="F62" s="40">
        <v>0.8</v>
      </c>
      <c r="G62" s="48"/>
      <c r="I62" s="48">
        <f>G62*F62</f>
        <v>0</v>
      </c>
    </row>
    <row r="63" spans="1:9" ht="15" customHeight="1" x14ac:dyDescent="0.25">
      <c r="A63" s="263" t="s">
        <v>2458</v>
      </c>
      <c r="B63" s="326" t="s">
        <v>157</v>
      </c>
      <c r="C63" s="326"/>
      <c r="D63" s="326"/>
      <c r="E63" s="3" t="s">
        <v>1</v>
      </c>
      <c r="F63" s="40">
        <v>1.3</v>
      </c>
      <c r="G63" s="48"/>
      <c r="I63" s="48">
        <f>G63*F63</f>
        <v>0</v>
      </c>
    </row>
    <row r="64" spans="1:9" ht="15.75" customHeight="1" x14ac:dyDescent="0.25">
      <c r="A64" s="261" t="s">
        <v>2414</v>
      </c>
      <c r="B64" s="300" t="s">
        <v>151</v>
      </c>
      <c r="C64" s="300"/>
      <c r="D64" s="300"/>
      <c r="E64" s="18"/>
      <c r="F64" s="18"/>
      <c r="G64" s="46"/>
      <c r="I64" s="47"/>
    </row>
    <row r="65" spans="1:9" ht="15" customHeight="1" x14ac:dyDescent="0.25">
      <c r="A65" s="263" t="s">
        <v>2459</v>
      </c>
      <c r="B65" s="326" t="s">
        <v>153</v>
      </c>
      <c r="C65" s="326"/>
      <c r="D65" s="326"/>
      <c r="E65" s="3" t="s">
        <v>112</v>
      </c>
      <c r="F65" s="40">
        <v>12</v>
      </c>
      <c r="G65" s="48"/>
      <c r="H65" s="49"/>
      <c r="I65" s="48">
        <f>G65*F65</f>
        <v>0</v>
      </c>
    </row>
    <row r="66" spans="1:9" ht="15" customHeight="1" x14ac:dyDescent="0.25">
      <c r="A66" s="263" t="s">
        <v>2460</v>
      </c>
      <c r="B66" s="326" t="s">
        <v>154</v>
      </c>
      <c r="C66" s="326"/>
      <c r="D66" s="326"/>
      <c r="E66" s="3" t="s">
        <v>4</v>
      </c>
      <c r="F66" s="40">
        <v>2</v>
      </c>
      <c r="G66" s="48"/>
      <c r="H66" s="49"/>
      <c r="I66" s="48">
        <f>G66*F66</f>
        <v>0</v>
      </c>
    </row>
    <row r="67" spans="1:9" ht="15.75" customHeight="1" x14ac:dyDescent="0.25">
      <c r="A67" s="261" t="s">
        <v>2414</v>
      </c>
      <c r="B67" s="300" t="s">
        <v>159</v>
      </c>
      <c r="C67" s="300"/>
      <c r="D67" s="300"/>
      <c r="E67" s="18"/>
      <c r="F67" s="18"/>
      <c r="G67" s="46"/>
      <c r="I67" s="47"/>
    </row>
    <row r="68" spans="1:9" x14ac:dyDescent="0.25">
      <c r="A68" s="263" t="s">
        <v>2461</v>
      </c>
      <c r="B68" s="326" t="s">
        <v>160</v>
      </c>
      <c r="C68" s="326"/>
      <c r="D68" s="326"/>
      <c r="E68" s="3" t="s">
        <v>1</v>
      </c>
      <c r="F68" s="40">
        <v>10</v>
      </c>
      <c r="G68" s="48"/>
      <c r="I68" s="48">
        <f t="shared" ref="I68:I94" si="2">G68*F68</f>
        <v>0</v>
      </c>
    </row>
    <row r="69" spans="1:9" ht="12" customHeight="1" x14ac:dyDescent="0.25">
      <c r="A69" s="263" t="s">
        <v>2462</v>
      </c>
      <c r="B69" s="326" t="s">
        <v>161</v>
      </c>
      <c r="C69" s="326"/>
      <c r="D69" s="326"/>
      <c r="E69" s="3" t="s">
        <v>110</v>
      </c>
      <c r="F69" s="40">
        <v>2.3875000000000002</v>
      </c>
      <c r="G69" s="48"/>
      <c r="I69" s="48">
        <f t="shared" si="2"/>
        <v>0</v>
      </c>
    </row>
    <row r="70" spans="1:9" ht="15" customHeight="1" x14ac:dyDescent="0.25">
      <c r="A70" s="263" t="s">
        <v>2463</v>
      </c>
      <c r="B70" s="326" t="s">
        <v>162</v>
      </c>
      <c r="C70" s="326"/>
      <c r="D70" s="326"/>
      <c r="E70" s="3" t="s">
        <v>110</v>
      </c>
      <c r="F70" s="40">
        <v>3.28</v>
      </c>
      <c r="G70" s="48"/>
      <c r="H70" s="49"/>
      <c r="I70" s="48">
        <f t="shared" si="2"/>
        <v>0</v>
      </c>
    </row>
    <row r="71" spans="1:9" ht="15" customHeight="1" x14ac:dyDescent="0.25">
      <c r="A71" s="263" t="s">
        <v>2464</v>
      </c>
      <c r="B71" s="326" t="s">
        <v>163</v>
      </c>
      <c r="C71" s="326"/>
      <c r="D71" s="326"/>
      <c r="E71" s="3" t="s">
        <v>110</v>
      </c>
      <c r="F71" s="40">
        <v>43.5</v>
      </c>
      <c r="G71" s="48"/>
      <c r="I71" s="48">
        <f t="shared" si="2"/>
        <v>0</v>
      </c>
    </row>
    <row r="72" spans="1:9" ht="15" customHeight="1" x14ac:dyDescent="0.25">
      <c r="A72" s="263" t="s">
        <v>2465</v>
      </c>
      <c r="B72" s="326" t="s">
        <v>164</v>
      </c>
      <c r="C72" s="326"/>
      <c r="D72" s="326"/>
      <c r="E72" s="3" t="s">
        <v>110</v>
      </c>
      <c r="F72" s="40">
        <v>48.260800000000003</v>
      </c>
      <c r="G72" s="48"/>
      <c r="I72" s="48">
        <f t="shared" si="2"/>
        <v>0</v>
      </c>
    </row>
    <row r="73" spans="1:9" ht="15" customHeight="1" x14ac:dyDescent="0.25">
      <c r="A73" s="263" t="s">
        <v>2466</v>
      </c>
      <c r="B73" s="326" t="s">
        <v>165</v>
      </c>
      <c r="C73" s="326"/>
      <c r="D73" s="326"/>
      <c r="E73" s="3" t="s">
        <v>110</v>
      </c>
      <c r="F73" s="40">
        <v>8.2799999999999994</v>
      </c>
      <c r="G73" s="48"/>
      <c r="I73" s="48">
        <f t="shared" si="2"/>
        <v>0</v>
      </c>
    </row>
    <row r="74" spans="1:9" ht="15" customHeight="1" x14ac:dyDescent="0.25">
      <c r="A74" s="263" t="s">
        <v>2467</v>
      </c>
      <c r="B74" s="326" t="s">
        <v>166</v>
      </c>
      <c r="C74" s="326"/>
      <c r="D74" s="326"/>
      <c r="E74" s="3" t="s">
        <v>110</v>
      </c>
      <c r="F74" s="40">
        <v>4.1399999999999997</v>
      </c>
      <c r="G74" s="48"/>
      <c r="I74" s="48">
        <f t="shared" si="2"/>
        <v>0</v>
      </c>
    </row>
    <row r="75" spans="1:9" ht="15" customHeight="1" x14ac:dyDescent="0.25">
      <c r="A75" s="263" t="s">
        <v>2468</v>
      </c>
      <c r="B75" s="326" t="s">
        <v>167</v>
      </c>
      <c r="C75" s="326"/>
      <c r="D75" s="326"/>
      <c r="E75" s="3" t="s">
        <v>111</v>
      </c>
      <c r="F75" s="40">
        <v>10</v>
      </c>
      <c r="G75" s="48"/>
      <c r="H75" s="49"/>
      <c r="I75" s="48">
        <f t="shared" si="2"/>
        <v>0</v>
      </c>
    </row>
    <row r="76" spans="1:9" ht="15" customHeight="1" x14ac:dyDescent="0.25">
      <c r="A76" s="263" t="s">
        <v>2469</v>
      </c>
      <c r="B76" s="326" t="s">
        <v>168</v>
      </c>
      <c r="C76" s="326"/>
      <c r="D76" s="326"/>
      <c r="E76" s="3" t="s">
        <v>110</v>
      </c>
      <c r="F76" s="40">
        <v>3.28</v>
      </c>
      <c r="G76" s="48"/>
      <c r="I76" s="48">
        <f t="shared" si="2"/>
        <v>0</v>
      </c>
    </row>
    <row r="77" spans="1:9" ht="16.5" customHeight="1" x14ac:dyDescent="0.25">
      <c r="A77" s="263" t="s">
        <v>2470</v>
      </c>
      <c r="B77" s="326" t="s">
        <v>169</v>
      </c>
      <c r="C77" s="326"/>
      <c r="D77" s="326"/>
      <c r="E77" s="3" t="s">
        <v>110</v>
      </c>
      <c r="F77" s="40">
        <v>20.8</v>
      </c>
      <c r="G77" s="48"/>
      <c r="I77" s="48">
        <f t="shared" si="2"/>
        <v>0</v>
      </c>
    </row>
    <row r="78" spans="1:9" ht="15" customHeight="1" x14ac:dyDescent="0.25">
      <c r="A78" s="263" t="s">
        <v>2471</v>
      </c>
      <c r="B78" s="326" t="s">
        <v>170</v>
      </c>
      <c r="C78" s="326"/>
      <c r="D78" s="326"/>
      <c r="E78" s="3" t="s">
        <v>110</v>
      </c>
      <c r="F78" s="40">
        <v>57.777500000000003</v>
      </c>
      <c r="G78" s="48"/>
      <c r="I78" s="48">
        <f t="shared" si="2"/>
        <v>0</v>
      </c>
    </row>
    <row r="79" spans="1:9" ht="12" customHeight="1" x14ac:dyDescent="0.25">
      <c r="A79" s="263" t="s">
        <v>2472</v>
      </c>
      <c r="B79" s="326" t="s">
        <v>171</v>
      </c>
      <c r="C79" s="326"/>
      <c r="D79" s="326"/>
      <c r="E79" s="3" t="s">
        <v>110</v>
      </c>
      <c r="F79" s="40">
        <v>3</v>
      </c>
      <c r="G79" s="48"/>
      <c r="I79" s="48">
        <f t="shared" si="2"/>
        <v>0</v>
      </c>
    </row>
    <row r="80" spans="1:9" ht="15" customHeight="1" x14ac:dyDescent="0.25">
      <c r="A80" s="263" t="s">
        <v>2473</v>
      </c>
      <c r="B80" s="326" t="s">
        <v>172</v>
      </c>
      <c r="C80" s="326"/>
      <c r="D80" s="326"/>
      <c r="E80" s="3" t="s">
        <v>110</v>
      </c>
      <c r="F80" s="40">
        <v>51.2</v>
      </c>
      <c r="G80" s="48"/>
      <c r="H80" s="49"/>
      <c r="I80" s="48">
        <f t="shared" si="2"/>
        <v>0</v>
      </c>
    </row>
    <row r="81" spans="1:9" ht="15" customHeight="1" x14ac:dyDescent="0.25">
      <c r="A81" s="263" t="s">
        <v>2474</v>
      </c>
      <c r="B81" s="326" t="s">
        <v>173</v>
      </c>
      <c r="C81" s="326"/>
      <c r="D81" s="326"/>
      <c r="E81" s="3" t="s">
        <v>1</v>
      </c>
      <c r="F81" s="40">
        <v>9.75</v>
      </c>
      <c r="G81" s="48"/>
      <c r="I81" s="48">
        <f t="shared" si="2"/>
        <v>0</v>
      </c>
    </row>
    <row r="82" spans="1:9" ht="15" customHeight="1" x14ac:dyDescent="0.25">
      <c r="A82" s="263" t="s">
        <v>2475</v>
      </c>
      <c r="B82" s="326" t="s">
        <v>174</v>
      </c>
      <c r="C82" s="326"/>
      <c r="D82" s="326"/>
      <c r="E82" s="3" t="s">
        <v>1</v>
      </c>
      <c r="F82" s="40">
        <v>9.75</v>
      </c>
      <c r="G82" s="48"/>
      <c r="I82" s="48">
        <f t="shared" si="2"/>
        <v>0</v>
      </c>
    </row>
    <row r="83" spans="1:9" ht="15" customHeight="1" x14ac:dyDescent="0.25">
      <c r="A83" s="263" t="s">
        <v>2476</v>
      </c>
      <c r="B83" s="326" t="s">
        <v>175</v>
      </c>
      <c r="C83" s="326"/>
      <c r="D83" s="326"/>
      <c r="E83" s="3" t="s">
        <v>110</v>
      </c>
      <c r="F83" s="40">
        <v>56.32</v>
      </c>
      <c r="G83" s="48"/>
      <c r="I83" s="48">
        <f t="shared" si="2"/>
        <v>0</v>
      </c>
    </row>
    <row r="84" spans="1:9" ht="15" customHeight="1" x14ac:dyDescent="0.25">
      <c r="A84" s="263" t="s">
        <v>2477</v>
      </c>
      <c r="B84" s="326" t="s">
        <v>176</v>
      </c>
      <c r="C84" s="326"/>
      <c r="D84" s="326"/>
      <c r="E84" s="3" t="s">
        <v>4</v>
      </c>
      <c r="F84" s="40">
        <v>2</v>
      </c>
      <c r="G84" s="48"/>
      <c r="I84" s="48">
        <f t="shared" si="2"/>
        <v>0</v>
      </c>
    </row>
    <row r="85" spans="1:9" ht="15" customHeight="1" x14ac:dyDescent="0.25">
      <c r="A85" s="263" t="s">
        <v>2478</v>
      </c>
      <c r="B85" s="326" t="s">
        <v>177</v>
      </c>
      <c r="C85" s="326"/>
      <c r="D85" s="326"/>
      <c r="E85" s="3" t="s">
        <v>4</v>
      </c>
      <c r="F85" s="40">
        <v>1</v>
      </c>
      <c r="G85" s="48"/>
      <c r="H85" s="49"/>
      <c r="I85" s="48">
        <f t="shared" si="2"/>
        <v>0</v>
      </c>
    </row>
    <row r="86" spans="1:9" ht="15" customHeight="1" x14ac:dyDescent="0.25">
      <c r="A86" s="263" t="s">
        <v>2479</v>
      </c>
      <c r="B86" s="326" t="s">
        <v>178</v>
      </c>
      <c r="C86" s="326"/>
      <c r="D86" s="326"/>
      <c r="E86" s="3" t="s">
        <v>1</v>
      </c>
      <c r="F86" s="40">
        <v>11</v>
      </c>
      <c r="G86" s="48"/>
      <c r="I86" s="48">
        <f t="shared" si="2"/>
        <v>0</v>
      </c>
    </row>
    <row r="87" spans="1:9" ht="15" customHeight="1" x14ac:dyDescent="0.25">
      <c r="A87" s="263" t="s">
        <v>2480</v>
      </c>
      <c r="B87" s="326" t="s">
        <v>179</v>
      </c>
      <c r="C87" s="326"/>
      <c r="D87" s="326"/>
      <c r="E87" s="3" t="s">
        <v>1</v>
      </c>
      <c r="F87" s="40">
        <v>3</v>
      </c>
      <c r="G87" s="48"/>
      <c r="I87" s="48">
        <f t="shared" si="2"/>
        <v>0</v>
      </c>
    </row>
    <row r="88" spans="1:9" ht="15" customHeight="1" x14ac:dyDescent="0.25">
      <c r="A88" s="263" t="s">
        <v>2481</v>
      </c>
      <c r="B88" s="326" t="s">
        <v>180</v>
      </c>
      <c r="C88" s="326"/>
      <c r="D88" s="326"/>
      <c r="E88" s="3" t="s">
        <v>1</v>
      </c>
      <c r="F88" s="40">
        <v>9.75</v>
      </c>
      <c r="G88" s="48"/>
      <c r="H88" s="49"/>
      <c r="I88" s="48">
        <f t="shared" si="2"/>
        <v>0</v>
      </c>
    </row>
    <row r="89" spans="1:9" ht="15" customHeight="1" x14ac:dyDescent="0.25">
      <c r="A89" s="263" t="s">
        <v>2482</v>
      </c>
      <c r="B89" s="326" t="s">
        <v>181</v>
      </c>
      <c r="C89" s="326"/>
      <c r="D89" s="326"/>
      <c r="E89" s="3" t="s">
        <v>1</v>
      </c>
      <c r="F89" s="40">
        <v>9.75</v>
      </c>
      <c r="G89" s="48"/>
      <c r="I89" s="48">
        <f t="shared" si="2"/>
        <v>0</v>
      </c>
    </row>
    <row r="90" spans="1:9" ht="16.5" customHeight="1" x14ac:dyDescent="0.25">
      <c r="A90" s="263" t="s">
        <v>2483</v>
      </c>
      <c r="B90" s="326" t="s">
        <v>182</v>
      </c>
      <c r="C90" s="326"/>
      <c r="D90" s="326"/>
      <c r="E90" s="3" t="s">
        <v>91</v>
      </c>
      <c r="F90" s="40">
        <v>250</v>
      </c>
      <c r="G90" s="48"/>
      <c r="I90" s="48">
        <f t="shared" si="2"/>
        <v>0</v>
      </c>
    </row>
    <row r="91" spans="1:9" ht="13.5" customHeight="1" x14ac:dyDescent="0.25">
      <c r="A91" s="263" t="s">
        <v>2484</v>
      </c>
      <c r="B91" s="326" t="s">
        <v>183</v>
      </c>
      <c r="C91" s="326"/>
      <c r="D91" s="326"/>
      <c r="E91" s="3" t="s">
        <v>110</v>
      </c>
      <c r="F91" s="40">
        <v>53.809199999999997</v>
      </c>
      <c r="G91" s="48"/>
      <c r="I91" s="48">
        <f t="shared" si="2"/>
        <v>0</v>
      </c>
    </row>
    <row r="92" spans="1:9" x14ac:dyDescent="0.25">
      <c r="A92" s="263" t="s">
        <v>2485</v>
      </c>
      <c r="B92" s="326" t="s">
        <v>184</v>
      </c>
      <c r="C92" s="326"/>
      <c r="D92" s="326"/>
      <c r="E92" s="3" t="s">
        <v>110</v>
      </c>
      <c r="F92" s="40">
        <v>76.56</v>
      </c>
      <c r="G92" s="48"/>
      <c r="I92" s="48">
        <f t="shared" si="2"/>
        <v>0</v>
      </c>
    </row>
    <row r="93" spans="1:9" x14ac:dyDescent="0.25">
      <c r="A93" s="263" t="s">
        <v>2486</v>
      </c>
      <c r="B93" s="326" t="s">
        <v>374</v>
      </c>
      <c r="C93" s="326"/>
      <c r="D93" s="326"/>
      <c r="E93" s="3" t="s">
        <v>4</v>
      </c>
      <c r="F93" s="40">
        <v>1</v>
      </c>
      <c r="G93" s="48"/>
      <c r="I93" s="48">
        <f t="shared" si="2"/>
        <v>0</v>
      </c>
    </row>
    <row r="94" spans="1:9" x14ac:dyDescent="0.25">
      <c r="A94" s="263" t="s">
        <v>2487</v>
      </c>
      <c r="B94" s="326" t="s">
        <v>373</v>
      </c>
      <c r="C94" s="326"/>
      <c r="D94" s="326"/>
      <c r="E94" s="3" t="s">
        <v>4</v>
      </c>
      <c r="F94" s="40">
        <v>1</v>
      </c>
      <c r="G94" s="48"/>
      <c r="I94" s="48">
        <f t="shared" si="2"/>
        <v>0</v>
      </c>
    </row>
    <row r="95" spans="1:9" ht="15.75" customHeight="1" x14ac:dyDescent="0.25">
      <c r="A95" s="261" t="s">
        <v>2414</v>
      </c>
      <c r="B95" s="300" t="s">
        <v>209</v>
      </c>
      <c r="C95" s="300"/>
      <c r="D95" s="300"/>
      <c r="E95" s="18"/>
      <c r="F95" s="18"/>
      <c r="G95" s="46"/>
      <c r="I95" s="47"/>
    </row>
    <row r="96" spans="1:9" ht="15" customHeight="1" x14ac:dyDescent="0.25">
      <c r="A96" s="263" t="s">
        <v>2488</v>
      </c>
      <c r="B96" s="326" t="s">
        <v>210</v>
      </c>
      <c r="C96" s="326"/>
      <c r="D96" s="326"/>
      <c r="E96" s="3" t="s">
        <v>4</v>
      </c>
      <c r="F96" s="40">
        <v>52</v>
      </c>
      <c r="G96" s="48"/>
      <c r="H96" s="49"/>
      <c r="I96" s="48">
        <f t="shared" ref="I96:I125" si="3">G96*F96</f>
        <v>0</v>
      </c>
    </row>
    <row r="97" spans="1:9" ht="15" customHeight="1" x14ac:dyDescent="0.25">
      <c r="A97" s="263" t="s">
        <v>2489</v>
      </c>
      <c r="B97" s="326" t="s">
        <v>211</v>
      </c>
      <c r="C97" s="326"/>
      <c r="D97" s="326"/>
      <c r="E97" s="3" t="s">
        <v>4</v>
      </c>
      <c r="F97" s="40">
        <v>2</v>
      </c>
      <c r="G97" s="48"/>
      <c r="I97" s="48">
        <f t="shared" si="3"/>
        <v>0</v>
      </c>
    </row>
    <row r="98" spans="1:9" ht="15" customHeight="1" x14ac:dyDescent="0.25">
      <c r="A98" s="263" t="s">
        <v>2490</v>
      </c>
      <c r="B98" s="326" t="s">
        <v>212</v>
      </c>
      <c r="C98" s="326"/>
      <c r="D98" s="326"/>
      <c r="E98" s="3" t="s">
        <v>4</v>
      </c>
      <c r="F98" s="40">
        <v>2</v>
      </c>
      <c r="G98" s="48"/>
      <c r="I98" s="48">
        <f t="shared" si="3"/>
        <v>0</v>
      </c>
    </row>
    <row r="99" spans="1:9" ht="15" customHeight="1" x14ac:dyDescent="0.25">
      <c r="A99" s="263" t="s">
        <v>2491</v>
      </c>
      <c r="B99" s="326" t="s">
        <v>213</v>
      </c>
      <c r="C99" s="326"/>
      <c r="D99" s="326"/>
      <c r="E99" s="3" t="s">
        <v>4</v>
      </c>
      <c r="F99" s="40">
        <v>15</v>
      </c>
      <c r="G99" s="48"/>
      <c r="H99" s="49"/>
      <c r="I99" s="48">
        <f t="shared" si="3"/>
        <v>0</v>
      </c>
    </row>
    <row r="100" spans="1:9" ht="15" customHeight="1" x14ac:dyDescent="0.25">
      <c r="A100" s="263" t="s">
        <v>2492</v>
      </c>
      <c r="B100" s="326" t="s">
        <v>214</v>
      </c>
      <c r="C100" s="326"/>
      <c r="D100" s="326"/>
      <c r="E100" s="3" t="s">
        <v>4</v>
      </c>
      <c r="F100" s="40">
        <v>9</v>
      </c>
      <c r="G100" s="48"/>
      <c r="I100" s="48">
        <f t="shared" si="3"/>
        <v>0</v>
      </c>
    </row>
    <row r="101" spans="1:9" ht="15" customHeight="1" x14ac:dyDescent="0.25">
      <c r="A101" s="263" t="s">
        <v>2493</v>
      </c>
      <c r="B101" s="326" t="s">
        <v>215</v>
      </c>
      <c r="C101" s="326"/>
      <c r="D101" s="326"/>
      <c r="E101" s="3" t="s">
        <v>4</v>
      </c>
      <c r="F101" s="40">
        <v>18</v>
      </c>
      <c r="G101" s="48"/>
      <c r="I101" s="48">
        <f t="shared" si="3"/>
        <v>0</v>
      </c>
    </row>
    <row r="102" spans="1:9" ht="15" customHeight="1" x14ac:dyDescent="0.25">
      <c r="A102" s="263" t="s">
        <v>2494</v>
      </c>
      <c r="B102" s="326" t="s">
        <v>216</v>
      </c>
      <c r="C102" s="326"/>
      <c r="D102" s="326"/>
      <c r="E102" s="3" t="s">
        <v>4</v>
      </c>
      <c r="F102" s="40">
        <v>2</v>
      </c>
      <c r="G102" s="50"/>
      <c r="I102" s="50">
        <f t="shared" si="3"/>
        <v>0</v>
      </c>
    </row>
    <row r="103" spans="1:9" ht="15" customHeight="1" x14ac:dyDescent="0.25">
      <c r="A103" s="263" t="s">
        <v>2495</v>
      </c>
      <c r="B103" s="326" t="s">
        <v>217</v>
      </c>
      <c r="C103" s="326"/>
      <c r="D103" s="326"/>
      <c r="E103" s="3" t="s">
        <v>4</v>
      </c>
      <c r="F103" s="40">
        <v>4</v>
      </c>
      <c r="G103" s="48"/>
      <c r="I103" s="48">
        <f t="shared" si="3"/>
        <v>0</v>
      </c>
    </row>
    <row r="104" spans="1:9" ht="15" customHeight="1" x14ac:dyDescent="0.25">
      <c r="A104" s="263" t="s">
        <v>2496</v>
      </c>
      <c r="B104" s="326" t="s">
        <v>218</v>
      </c>
      <c r="C104" s="326"/>
      <c r="D104" s="326"/>
      <c r="E104" s="3" t="s">
        <v>4</v>
      </c>
      <c r="F104" s="40">
        <v>1</v>
      </c>
      <c r="G104" s="48"/>
      <c r="I104" s="48">
        <f t="shared" si="3"/>
        <v>0</v>
      </c>
    </row>
    <row r="105" spans="1:9" ht="15" customHeight="1" x14ac:dyDescent="0.25">
      <c r="A105" s="263" t="s">
        <v>2497</v>
      </c>
      <c r="B105" s="326" t="s">
        <v>219</v>
      </c>
      <c r="C105" s="326"/>
      <c r="D105" s="326"/>
      <c r="E105" s="3" t="s">
        <v>4</v>
      </c>
      <c r="F105" s="40">
        <v>1</v>
      </c>
      <c r="G105" s="48"/>
      <c r="H105" s="49"/>
      <c r="I105" s="48">
        <f t="shared" si="3"/>
        <v>0</v>
      </c>
    </row>
    <row r="106" spans="1:9" ht="15" customHeight="1" x14ac:dyDescent="0.25">
      <c r="A106" s="263" t="s">
        <v>2498</v>
      </c>
      <c r="B106" s="326" t="s">
        <v>220</v>
      </c>
      <c r="C106" s="326"/>
      <c r="D106" s="326"/>
      <c r="E106" s="3" t="s">
        <v>4</v>
      </c>
      <c r="F106" s="40">
        <v>1</v>
      </c>
      <c r="G106" s="48"/>
      <c r="I106" s="48">
        <f t="shared" si="3"/>
        <v>0</v>
      </c>
    </row>
    <row r="107" spans="1:9" ht="15" customHeight="1" x14ac:dyDescent="0.25">
      <c r="A107" s="263" t="s">
        <v>2499</v>
      </c>
      <c r="B107" s="326" t="s">
        <v>221</v>
      </c>
      <c r="C107" s="326"/>
      <c r="D107" s="326"/>
      <c r="E107" s="3" t="s">
        <v>4</v>
      </c>
      <c r="F107" s="40">
        <v>5</v>
      </c>
      <c r="G107" s="48"/>
      <c r="I107" s="48">
        <f t="shared" si="3"/>
        <v>0</v>
      </c>
    </row>
    <row r="108" spans="1:9" x14ac:dyDescent="0.25">
      <c r="A108" s="263" t="s">
        <v>2500</v>
      </c>
      <c r="B108" s="326" t="s">
        <v>222</v>
      </c>
      <c r="C108" s="326"/>
      <c r="D108" s="326"/>
      <c r="E108" s="3" t="s">
        <v>4</v>
      </c>
      <c r="F108" s="40">
        <v>3</v>
      </c>
      <c r="G108" s="48"/>
      <c r="H108" s="49"/>
      <c r="I108" s="48">
        <f t="shared" si="3"/>
        <v>0</v>
      </c>
    </row>
    <row r="109" spans="1:9" ht="15" customHeight="1" x14ac:dyDescent="0.25">
      <c r="A109" s="263" t="s">
        <v>2501</v>
      </c>
      <c r="B109" s="326" t="s">
        <v>223</v>
      </c>
      <c r="C109" s="326"/>
      <c r="D109" s="326"/>
      <c r="E109" s="3" t="s">
        <v>4</v>
      </c>
      <c r="F109" s="40">
        <v>2</v>
      </c>
      <c r="G109" s="48"/>
      <c r="H109" s="49"/>
      <c r="I109" s="48">
        <f t="shared" si="3"/>
        <v>0</v>
      </c>
    </row>
    <row r="110" spans="1:9" ht="15" customHeight="1" x14ac:dyDescent="0.25">
      <c r="A110" s="263" t="s">
        <v>2502</v>
      </c>
      <c r="B110" s="326" t="s">
        <v>224</v>
      </c>
      <c r="C110" s="326"/>
      <c r="D110" s="326"/>
      <c r="E110" s="3" t="s">
        <v>4</v>
      </c>
      <c r="F110" s="40">
        <v>1</v>
      </c>
      <c r="G110" s="48"/>
      <c r="I110" s="48">
        <f t="shared" si="3"/>
        <v>0</v>
      </c>
    </row>
    <row r="111" spans="1:9" ht="14.45" customHeight="1" x14ac:dyDescent="0.25">
      <c r="A111" s="263" t="s">
        <v>2503</v>
      </c>
      <c r="B111" s="326" t="s">
        <v>225</v>
      </c>
      <c r="C111" s="326"/>
      <c r="D111" s="326"/>
      <c r="E111" s="3" t="s">
        <v>4</v>
      </c>
      <c r="F111" s="40">
        <v>30</v>
      </c>
      <c r="G111" s="48"/>
      <c r="I111" s="48">
        <f t="shared" si="3"/>
        <v>0</v>
      </c>
    </row>
    <row r="112" spans="1:9" ht="15" customHeight="1" x14ac:dyDescent="0.25">
      <c r="A112" s="263" t="s">
        <v>2504</v>
      </c>
      <c r="B112" s="326" t="s">
        <v>226</v>
      </c>
      <c r="C112" s="326"/>
      <c r="D112" s="326"/>
      <c r="E112" s="3" t="s">
        <v>4</v>
      </c>
      <c r="F112" s="40">
        <v>8</v>
      </c>
      <c r="G112" s="48"/>
      <c r="H112" s="49"/>
      <c r="I112" s="48">
        <f t="shared" si="3"/>
        <v>0</v>
      </c>
    </row>
    <row r="113" spans="1:17" ht="15" customHeight="1" x14ac:dyDescent="0.25">
      <c r="A113" s="263" t="s">
        <v>2505</v>
      </c>
      <c r="B113" s="326" t="s">
        <v>227</v>
      </c>
      <c r="C113" s="326"/>
      <c r="D113" s="326"/>
      <c r="E113" s="3" t="s">
        <v>4</v>
      </c>
      <c r="F113" s="40">
        <v>2</v>
      </c>
      <c r="G113" s="48"/>
      <c r="I113" s="48">
        <f t="shared" si="3"/>
        <v>0</v>
      </c>
    </row>
    <row r="114" spans="1:17" ht="15.75" customHeight="1" x14ac:dyDescent="0.25">
      <c r="A114" s="263" t="s">
        <v>2506</v>
      </c>
      <c r="B114" s="326" t="s">
        <v>228</v>
      </c>
      <c r="C114" s="326"/>
      <c r="D114" s="326"/>
      <c r="E114" s="3" t="s">
        <v>4</v>
      </c>
      <c r="F114" s="40">
        <v>5</v>
      </c>
      <c r="G114" s="48"/>
      <c r="I114" s="48">
        <f t="shared" si="3"/>
        <v>0</v>
      </c>
    </row>
    <row r="115" spans="1:17" ht="14.45" customHeight="1" x14ac:dyDescent="0.25">
      <c r="A115" s="263" t="s">
        <v>2507</v>
      </c>
      <c r="B115" s="326" t="s">
        <v>229</v>
      </c>
      <c r="C115" s="326"/>
      <c r="D115" s="326"/>
      <c r="E115" s="3" t="s">
        <v>4</v>
      </c>
      <c r="F115" s="40">
        <v>3</v>
      </c>
      <c r="G115" s="50"/>
      <c r="I115" s="50">
        <f t="shared" si="3"/>
        <v>0</v>
      </c>
    </row>
    <row r="116" spans="1:17" ht="15" customHeight="1" x14ac:dyDescent="0.25">
      <c r="A116" s="263" t="s">
        <v>2508</v>
      </c>
      <c r="B116" s="326" t="s">
        <v>230</v>
      </c>
      <c r="C116" s="326"/>
      <c r="D116" s="326"/>
      <c r="E116" s="3" t="s">
        <v>4</v>
      </c>
      <c r="F116" s="40">
        <v>2</v>
      </c>
      <c r="G116" s="48"/>
      <c r="I116" s="48">
        <f t="shared" si="3"/>
        <v>0</v>
      </c>
    </row>
    <row r="117" spans="1:17" ht="15" customHeight="1" x14ac:dyDescent="0.25">
      <c r="A117" s="263" t="s">
        <v>2509</v>
      </c>
      <c r="B117" s="326" t="s">
        <v>231</v>
      </c>
      <c r="C117" s="326"/>
      <c r="D117" s="326"/>
      <c r="E117" s="3" t="s">
        <v>4</v>
      </c>
      <c r="F117" s="40">
        <v>1</v>
      </c>
      <c r="G117" s="48"/>
      <c r="I117" s="48">
        <f t="shared" si="3"/>
        <v>0</v>
      </c>
    </row>
    <row r="118" spans="1:17" ht="15" customHeight="1" x14ac:dyDescent="0.25">
      <c r="A118" s="263" t="s">
        <v>2510</v>
      </c>
      <c r="B118" s="326" t="s">
        <v>232</v>
      </c>
      <c r="C118" s="326"/>
      <c r="D118" s="326"/>
      <c r="E118" s="3" t="s">
        <v>240</v>
      </c>
      <c r="F118" s="40">
        <v>2</v>
      </c>
      <c r="G118" s="48"/>
      <c r="H118" s="49"/>
      <c r="I118" s="48">
        <f t="shared" si="3"/>
        <v>0</v>
      </c>
    </row>
    <row r="119" spans="1:17" ht="15" customHeight="1" x14ac:dyDescent="0.25">
      <c r="A119" s="263" t="s">
        <v>2511</v>
      </c>
      <c r="B119" s="326" t="s">
        <v>233</v>
      </c>
      <c r="C119" s="326"/>
      <c r="D119" s="326"/>
      <c r="E119" s="3" t="s">
        <v>4</v>
      </c>
      <c r="F119" s="40">
        <v>1</v>
      </c>
      <c r="G119" s="48"/>
      <c r="I119" s="48">
        <f t="shared" si="3"/>
        <v>0</v>
      </c>
    </row>
    <row r="120" spans="1:17" ht="15" customHeight="1" x14ac:dyDescent="0.25">
      <c r="A120" s="263" t="s">
        <v>2512</v>
      </c>
      <c r="B120" s="326" t="s">
        <v>234</v>
      </c>
      <c r="C120" s="326"/>
      <c r="D120" s="326"/>
      <c r="E120" s="3" t="s">
        <v>4</v>
      </c>
      <c r="F120" s="40">
        <v>2</v>
      </c>
      <c r="G120" s="48"/>
      <c r="I120" s="48">
        <f t="shared" si="3"/>
        <v>0</v>
      </c>
    </row>
    <row r="121" spans="1:17" ht="15" customHeight="1" x14ac:dyDescent="0.25">
      <c r="A121" s="263" t="s">
        <v>2513</v>
      </c>
      <c r="B121" s="326" t="s">
        <v>235</v>
      </c>
      <c r="C121" s="326"/>
      <c r="D121" s="326"/>
      <c r="E121" s="3" t="s">
        <v>4</v>
      </c>
      <c r="F121" s="40">
        <v>2</v>
      </c>
      <c r="G121" s="48"/>
      <c r="I121" s="48">
        <f t="shared" si="3"/>
        <v>0</v>
      </c>
    </row>
    <row r="122" spans="1:17" ht="15" customHeight="1" x14ac:dyDescent="0.25">
      <c r="A122" s="263" t="s">
        <v>2514</v>
      </c>
      <c r="B122" s="326" t="s">
        <v>236</v>
      </c>
      <c r="C122" s="326"/>
      <c r="D122" s="326"/>
      <c r="E122" s="3" t="s">
        <v>4</v>
      </c>
      <c r="F122" s="40">
        <v>9</v>
      </c>
      <c r="G122" s="48"/>
      <c r="H122" s="49"/>
      <c r="I122" s="48">
        <f t="shared" si="3"/>
        <v>0</v>
      </c>
    </row>
    <row r="123" spans="1:17" ht="15" customHeight="1" x14ac:dyDescent="0.25">
      <c r="A123" s="263" t="s">
        <v>2515</v>
      </c>
      <c r="B123" s="326" t="s">
        <v>237</v>
      </c>
      <c r="C123" s="326"/>
      <c r="D123" s="326"/>
      <c r="E123" s="3" t="s">
        <v>4</v>
      </c>
      <c r="F123" s="40">
        <v>5</v>
      </c>
      <c r="G123" s="48"/>
      <c r="I123" s="48">
        <f t="shared" si="3"/>
        <v>0</v>
      </c>
    </row>
    <row r="124" spans="1:17" ht="15" customHeight="1" x14ac:dyDescent="0.25">
      <c r="A124" s="263" t="s">
        <v>2516</v>
      </c>
      <c r="B124" s="326" t="s">
        <v>238</v>
      </c>
      <c r="C124" s="326"/>
      <c r="D124" s="326"/>
      <c r="E124" s="3" t="s">
        <v>4</v>
      </c>
      <c r="F124" s="40">
        <v>4</v>
      </c>
      <c r="G124" s="48"/>
      <c r="I124" s="48">
        <f t="shared" si="3"/>
        <v>0</v>
      </c>
      <c r="K124" s="38"/>
      <c r="L124" s="38"/>
      <c r="M124" s="38"/>
      <c r="N124" s="38"/>
      <c r="O124" s="38"/>
      <c r="P124" s="38"/>
      <c r="Q124" s="38"/>
    </row>
    <row r="125" spans="1:17" ht="15" customHeight="1" x14ac:dyDescent="0.25">
      <c r="A125" s="263" t="s">
        <v>2517</v>
      </c>
      <c r="B125" s="326" t="s">
        <v>239</v>
      </c>
      <c r="C125" s="326"/>
      <c r="D125" s="326"/>
      <c r="E125" s="3" t="s">
        <v>4</v>
      </c>
      <c r="F125" s="40">
        <v>2</v>
      </c>
      <c r="G125" s="48"/>
      <c r="I125" s="48">
        <f t="shared" si="3"/>
        <v>0</v>
      </c>
      <c r="K125" s="38"/>
      <c r="L125" s="38"/>
      <c r="M125" s="38"/>
      <c r="N125" s="38"/>
      <c r="O125" s="38"/>
      <c r="P125" s="38"/>
      <c r="Q125" s="38"/>
    </row>
    <row r="126" spans="1:17" ht="15.75" customHeight="1" x14ac:dyDescent="0.25">
      <c r="A126" s="261" t="s">
        <v>2414</v>
      </c>
      <c r="B126" s="300" t="s">
        <v>241</v>
      </c>
      <c r="C126" s="300"/>
      <c r="D126" s="300"/>
      <c r="E126" s="18"/>
      <c r="F126" s="18"/>
      <c r="G126" s="46"/>
      <c r="I126" s="47"/>
    </row>
    <row r="127" spans="1:17" ht="15" customHeight="1" x14ac:dyDescent="0.25">
      <c r="A127" s="263" t="s">
        <v>2518</v>
      </c>
      <c r="B127" s="326" t="s">
        <v>242</v>
      </c>
      <c r="C127" s="326"/>
      <c r="D127" s="326"/>
      <c r="E127" s="3" t="s">
        <v>240</v>
      </c>
      <c r="F127" s="40">
        <v>1</v>
      </c>
      <c r="G127" s="48"/>
      <c r="H127" s="49"/>
      <c r="I127" s="48">
        <f>G127*F127</f>
        <v>0</v>
      </c>
      <c r="K127" s="38"/>
      <c r="L127" s="38"/>
      <c r="M127" s="38"/>
      <c r="N127" s="38"/>
      <c r="O127" s="38"/>
      <c r="P127" s="38"/>
      <c r="Q127" s="38"/>
    </row>
    <row r="128" spans="1:17" ht="15" customHeight="1" x14ac:dyDescent="0.25">
      <c r="A128" s="263" t="s">
        <v>2519</v>
      </c>
      <c r="B128" s="326" t="s">
        <v>243</v>
      </c>
      <c r="C128" s="326"/>
      <c r="D128" s="326"/>
      <c r="E128" s="3" t="s">
        <v>240</v>
      </c>
      <c r="F128" s="40">
        <v>1</v>
      </c>
      <c r="G128" s="48"/>
      <c r="I128" s="48">
        <f>G128*F128</f>
        <v>0</v>
      </c>
      <c r="K128" s="38"/>
      <c r="L128" s="38"/>
      <c r="M128" s="38"/>
      <c r="N128" s="38"/>
      <c r="O128" s="38"/>
      <c r="P128" s="38"/>
      <c r="Q128" s="38"/>
    </row>
    <row r="129" spans="1:17" ht="15.75" customHeight="1" x14ac:dyDescent="0.25">
      <c r="A129" s="261" t="s">
        <v>2414</v>
      </c>
      <c r="B129" s="300" t="s">
        <v>244</v>
      </c>
      <c r="C129" s="300"/>
      <c r="D129" s="300"/>
      <c r="E129" s="18"/>
      <c r="F129" s="18"/>
      <c r="G129" s="46"/>
      <c r="I129" s="47"/>
    </row>
    <row r="130" spans="1:17" x14ac:dyDescent="0.25">
      <c r="A130" s="263" t="s">
        <v>2520</v>
      </c>
      <c r="B130" s="326" t="s">
        <v>245</v>
      </c>
      <c r="C130" s="326"/>
      <c r="D130" s="326"/>
      <c r="E130" s="3" t="s">
        <v>91</v>
      </c>
      <c r="F130" s="40">
        <v>100</v>
      </c>
      <c r="G130" s="48"/>
      <c r="I130" s="48">
        <f>G130*F130</f>
        <v>0</v>
      </c>
      <c r="K130" s="38"/>
      <c r="L130" s="38"/>
      <c r="M130" s="38"/>
      <c r="N130" s="38"/>
      <c r="O130" s="38"/>
      <c r="P130" s="38"/>
      <c r="Q130" s="38"/>
    </row>
    <row r="131" spans="1:17" x14ac:dyDescent="0.25">
      <c r="A131" s="263" t="s">
        <v>2521</v>
      </c>
      <c r="B131" s="326" t="s">
        <v>246</v>
      </c>
      <c r="C131" s="326"/>
      <c r="D131" s="326"/>
      <c r="E131" s="3" t="s">
        <v>91</v>
      </c>
      <c r="F131" s="40">
        <v>100</v>
      </c>
      <c r="G131" s="48"/>
      <c r="H131" s="49"/>
      <c r="I131" s="48">
        <f>G131*F131</f>
        <v>0</v>
      </c>
      <c r="K131" s="38"/>
      <c r="L131" s="38"/>
      <c r="M131" s="38"/>
      <c r="N131" s="38"/>
      <c r="O131" s="38"/>
      <c r="P131" s="38"/>
      <c r="Q131" s="38"/>
    </row>
    <row r="132" spans="1:17" ht="15.75" customHeight="1" x14ac:dyDescent="0.25">
      <c r="A132" s="261" t="s">
        <v>2414</v>
      </c>
      <c r="B132" s="300" t="s">
        <v>247</v>
      </c>
      <c r="C132" s="300"/>
      <c r="D132" s="300"/>
      <c r="E132" s="18"/>
      <c r="F132" s="18"/>
      <c r="G132" s="46"/>
      <c r="I132" s="47"/>
    </row>
    <row r="133" spans="1:17" ht="15" customHeight="1" x14ac:dyDescent="0.25">
      <c r="A133" s="263" t="s">
        <v>2522</v>
      </c>
      <c r="B133" s="326" t="s">
        <v>248</v>
      </c>
      <c r="C133" s="326"/>
      <c r="D133" s="326"/>
      <c r="E133" s="3" t="s">
        <v>240</v>
      </c>
      <c r="F133" s="40">
        <v>1</v>
      </c>
      <c r="G133" s="48"/>
      <c r="I133" s="48">
        <f>G133*F133</f>
        <v>0</v>
      </c>
      <c r="K133" s="38"/>
      <c r="L133" s="38"/>
      <c r="M133" s="38"/>
      <c r="N133" s="38"/>
      <c r="O133" s="38"/>
      <c r="P133" s="38"/>
      <c r="Q133" s="38"/>
    </row>
    <row r="134" spans="1:17" ht="15" customHeight="1" x14ac:dyDescent="0.25">
      <c r="A134" s="263" t="s">
        <v>2523</v>
      </c>
      <c r="B134" s="326" t="s">
        <v>249</v>
      </c>
      <c r="C134" s="326"/>
      <c r="D134" s="326"/>
      <c r="E134" s="3" t="s">
        <v>240</v>
      </c>
      <c r="F134" s="40">
        <v>1</v>
      </c>
      <c r="G134" s="48"/>
      <c r="I134" s="48">
        <f>G134*F134</f>
        <v>0</v>
      </c>
      <c r="K134" s="38"/>
      <c r="L134" s="38"/>
      <c r="M134" s="38"/>
      <c r="N134" s="38"/>
      <c r="O134" s="38"/>
      <c r="P134" s="38"/>
      <c r="Q134" s="38"/>
    </row>
    <row r="135" spans="1:17" ht="15" customHeight="1" x14ac:dyDescent="0.25">
      <c r="A135" s="263" t="s">
        <v>2524</v>
      </c>
      <c r="B135" s="326" t="s">
        <v>250</v>
      </c>
      <c r="C135" s="326"/>
      <c r="D135" s="326"/>
      <c r="E135" s="3" t="s">
        <v>4</v>
      </c>
      <c r="F135" s="40">
        <v>1</v>
      </c>
      <c r="G135" s="48"/>
      <c r="I135" s="48">
        <f>G135*F135</f>
        <v>0</v>
      </c>
      <c r="K135" s="38"/>
      <c r="L135" s="38"/>
      <c r="M135" s="38"/>
      <c r="N135" s="38"/>
      <c r="O135" s="38"/>
      <c r="P135" s="38"/>
      <c r="Q135" s="38"/>
    </row>
    <row r="136" spans="1:17" ht="15" customHeight="1" x14ac:dyDescent="0.25">
      <c r="A136" s="263" t="s">
        <v>2525</v>
      </c>
      <c r="B136" s="326" t="s">
        <v>251</v>
      </c>
      <c r="C136" s="326"/>
      <c r="D136" s="326"/>
      <c r="E136" s="3" t="s">
        <v>4</v>
      </c>
      <c r="F136" s="40">
        <v>4</v>
      </c>
      <c r="G136" s="48"/>
      <c r="H136" s="49"/>
      <c r="I136" s="48">
        <f>G136*F136</f>
        <v>0</v>
      </c>
      <c r="K136" s="38"/>
      <c r="L136" s="38"/>
      <c r="M136" s="38"/>
      <c r="N136" s="38"/>
      <c r="O136" s="38"/>
      <c r="P136" s="38"/>
      <c r="Q136" s="38"/>
    </row>
    <row r="137" spans="1:17" ht="15.75" customHeight="1" x14ac:dyDescent="0.25">
      <c r="A137" s="261" t="s">
        <v>2414</v>
      </c>
      <c r="B137" s="300" t="s">
        <v>159</v>
      </c>
      <c r="C137" s="300"/>
      <c r="D137" s="300"/>
      <c r="E137" s="18"/>
      <c r="F137" s="18"/>
      <c r="G137" s="46"/>
      <c r="I137" s="47"/>
    </row>
    <row r="138" spans="1:17" ht="15" customHeight="1" x14ac:dyDescent="0.25">
      <c r="A138" s="263" t="s">
        <v>2526</v>
      </c>
      <c r="B138" s="326" t="s">
        <v>258</v>
      </c>
      <c r="C138" s="326"/>
      <c r="D138" s="326"/>
      <c r="E138" s="3" t="s">
        <v>4</v>
      </c>
      <c r="F138" s="40">
        <v>8</v>
      </c>
      <c r="G138" s="50"/>
      <c r="I138" s="50">
        <f t="shared" ref="I138:I145" si="4">G138*F138</f>
        <v>0</v>
      </c>
      <c r="K138" s="38"/>
      <c r="L138" s="38"/>
      <c r="M138" s="38"/>
      <c r="N138" s="38"/>
      <c r="O138" s="38"/>
      <c r="P138" s="38"/>
      <c r="Q138" s="38"/>
    </row>
    <row r="139" spans="1:17" ht="15" customHeight="1" x14ac:dyDescent="0.25">
      <c r="A139" s="263" t="s">
        <v>2527</v>
      </c>
      <c r="B139" s="326" t="s">
        <v>259</v>
      </c>
      <c r="C139" s="326"/>
      <c r="D139" s="326"/>
      <c r="E139" s="3" t="s">
        <v>240</v>
      </c>
      <c r="F139" s="40">
        <v>38</v>
      </c>
      <c r="G139" s="48"/>
      <c r="I139" s="48">
        <f t="shared" si="4"/>
        <v>0</v>
      </c>
      <c r="K139" s="38"/>
      <c r="L139" s="38"/>
      <c r="M139" s="38"/>
      <c r="N139" s="38"/>
      <c r="O139" s="38"/>
      <c r="P139" s="38"/>
      <c r="Q139" s="38"/>
    </row>
    <row r="140" spans="1:17" ht="15" customHeight="1" x14ac:dyDescent="0.25">
      <c r="A140" s="263" t="s">
        <v>2528</v>
      </c>
      <c r="B140" s="326" t="s">
        <v>260</v>
      </c>
      <c r="C140" s="326"/>
      <c r="D140" s="326"/>
      <c r="E140" s="3" t="s">
        <v>261</v>
      </c>
      <c r="F140" s="40">
        <v>160</v>
      </c>
      <c r="G140" s="48"/>
      <c r="I140" s="48">
        <f t="shared" si="4"/>
        <v>0</v>
      </c>
      <c r="K140" s="38"/>
      <c r="L140" s="38"/>
      <c r="M140" s="38"/>
      <c r="N140" s="38"/>
      <c r="O140" s="38"/>
      <c r="P140" s="38"/>
      <c r="Q140" s="38"/>
    </row>
    <row r="141" spans="1:17" ht="15" customHeight="1" x14ac:dyDescent="0.25">
      <c r="A141" s="263" t="s">
        <v>2529</v>
      </c>
      <c r="B141" s="326" t="s">
        <v>262</v>
      </c>
      <c r="C141" s="326"/>
      <c r="D141" s="326"/>
      <c r="E141" s="3" t="s">
        <v>112</v>
      </c>
      <c r="F141" s="40">
        <v>48</v>
      </c>
      <c r="G141" s="50"/>
      <c r="I141" s="50">
        <f t="shared" si="4"/>
        <v>0</v>
      </c>
      <c r="K141" s="38"/>
      <c r="L141" s="38"/>
      <c r="M141" s="38"/>
      <c r="N141" s="38"/>
      <c r="O141" s="38"/>
      <c r="P141" s="38"/>
      <c r="Q141" s="38"/>
    </row>
    <row r="142" spans="1:17" ht="15" customHeight="1" x14ac:dyDescent="0.25">
      <c r="A142" s="263" t="s">
        <v>2530</v>
      </c>
      <c r="B142" s="326" t="s">
        <v>263</v>
      </c>
      <c r="C142" s="326"/>
      <c r="D142" s="326"/>
      <c r="E142" s="3" t="s">
        <v>240</v>
      </c>
      <c r="F142" s="40">
        <v>1</v>
      </c>
      <c r="G142" s="48"/>
      <c r="I142" s="48">
        <f t="shared" si="4"/>
        <v>0</v>
      </c>
      <c r="K142" s="38"/>
      <c r="L142" s="38"/>
      <c r="M142" s="38"/>
      <c r="N142" s="38"/>
      <c r="O142" s="38"/>
      <c r="P142" s="38"/>
      <c r="Q142" s="38"/>
    </row>
    <row r="143" spans="1:17" ht="15" customHeight="1" x14ac:dyDescent="0.25">
      <c r="A143" s="263" t="s">
        <v>2531</v>
      </c>
      <c r="B143" s="326" t="s">
        <v>264</v>
      </c>
      <c r="C143" s="326"/>
      <c r="D143" s="326"/>
      <c r="E143" s="3" t="s">
        <v>240</v>
      </c>
      <c r="F143" s="40">
        <v>1</v>
      </c>
      <c r="G143" s="48"/>
      <c r="I143" s="48">
        <f t="shared" si="4"/>
        <v>0</v>
      </c>
      <c r="K143" s="38"/>
      <c r="L143" s="38"/>
      <c r="M143" s="38"/>
      <c r="N143" s="38"/>
      <c r="O143" s="38"/>
      <c r="P143" s="38"/>
      <c r="Q143" s="38"/>
    </row>
    <row r="144" spans="1:17" ht="15" customHeight="1" x14ac:dyDescent="0.25">
      <c r="A144" s="263" t="s">
        <v>2532</v>
      </c>
      <c r="B144" s="326" t="s">
        <v>265</v>
      </c>
      <c r="C144" s="326"/>
      <c r="D144" s="326"/>
      <c r="E144" s="3" t="s">
        <v>266</v>
      </c>
      <c r="F144" s="40">
        <v>3</v>
      </c>
      <c r="G144" s="50"/>
      <c r="I144" s="50">
        <f t="shared" si="4"/>
        <v>0</v>
      </c>
      <c r="K144" s="38"/>
      <c r="L144" s="38"/>
      <c r="M144" s="38"/>
      <c r="N144" s="38"/>
      <c r="O144" s="38"/>
      <c r="P144" s="38"/>
      <c r="Q144" s="38"/>
    </row>
    <row r="145" spans="1:17" ht="15" customHeight="1" x14ac:dyDescent="0.25">
      <c r="A145" s="263" t="s">
        <v>2533</v>
      </c>
      <c r="B145" s="326" t="s">
        <v>267</v>
      </c>
      <c r="C145" s="326"/>
      <c r="D145" s="326"/>
      <c r="E145" s="3" t="s">
        <v>266</v>
      </c>
      <c r="F145" s="40">
        <v>3</v>
      </c>
      <c r="G145" s="48"/>
      <c r="I145" s="48">
        <f t="shared" si="4"/>
        <v>0</v>
      </c>
      <c r="K145" s="38"/>
      <c r="L145" s="38"/>
      <c r="M145" s="38"/>
      <c r="N145" s="38"/>
      <c r="O145" s="38"/>
      <c r="P145" s="38"/>
      <c r="Q145" s="38"/>
    </row>
    <row r="146" spans="1:17" ht="15.75" customHeight="1" x14ac:dyDescent="0.25">
      <c r="A146" s="261" t="s">
        <v>2414</v>
      </c>
      <c r="B146" s="300" t="s">
        <v>268</v>
      </c>
      <c r="C146" s="300"/>
      <c r="D146" s="300"/>
      <c r="E146" s="18"/>
      <c r="F146" s="18"/>
      <c r="G146" s="46"/>
      <c r="I146" s="47"/>
    </row>
    <row r="147" spans="1:17" ht="15" customHeight="1" x14ac:dyDescent="0.25">
      <c r="A147" s="263" t="s">
        <v>2534</v>
      </c>
      <c r="B147" s="326" t="s">
        <v>269</v>
      </c>
      <c r="C147" s="326"/>
      <c r="D147" s="326"/>
      <c r="E147" s="3" t="s">
        <v>261</v>
      </c>
      <c r="F147" s="40">
        <v>64</v>
      </c>
      <c r="G147" s="50"/>
      <c r="I147" s="50">
        <f t="shared" ref="I147:I156" si="5">G147*F147</f>
        <v>0</v>
      </c>
      <c r="K147" s="38"/>
      <c r="L147" s="38"/>
      <c r="M147" s="38"/>
      <c r="N147" s="38"/>
      <c r="O147" s="38"/>
      <c r="P147" s="38"/>
      <c r="Q147" s="38"/>
    </row>
    <row r="148" spans="1:17" ht="15" customHeight="1" x14ac:dyDescent="0.25">
      <c r="A148" s="263" t="s">
        <v>2535</v>
      </c>
      <c r="B148" s="326" t="s">
        <v>270</v>
      </c>
      <c r="C148" s="326"/>
      <c r="D148" s="326"/>
      <c r="E148" s="3" t="s">
        <v>240</v>
      </c>
      <c r="F148" s="40">
        <v>1</v>
      </c>
      <c r="G148" s="48"/>
      <c r="I148" s="48">
        <f t="shared" si="5"/>
        <v>0</v>
      </c>
      <c r="K148" s="38"/>
      <c r="L148" s="38"/>
      <c r="M148" s="38"/>
      <c r="N148" s="38"/>
      <c r="O148" s="38"/>
      <c r="P148" s="38"/>
      <c r="Q148" s="38"/>
    </row>
    <row r="149" spans="1:17" ht="15" customHeight="1" x14ac:dyDescent="0.25">
      <c r="A149" s="263" t="s">
        <v>2536</v>
      </c>
      <c r="B149" s="326" t="s">
        <v>271</v>
      </c>
      <c r="C149" s="326"/>
      <c r="D149" s="326"/>
      <c r="E149" s="3" t="s">
        <v>272</v>
      </c>
      <c r="F149" s="40">
        <v>685</v>
      </c>
      <c r="G149" s="48"/>
      <c r="I149" s="48">
        <f t="shared" si="5"/>
        <v>0</v>
      </c>
      <c r="K149" s="38"/>
      <c r="L149" s="38"/>
      <c r="M149" s="38"/>
      <c r="N149" s="38"/>
      <c r="O149" s="38"/>
      <c r="P149" s="38"/>
      <c r="Q149" s="38"/>
    </row>
    <row r="150" spans="1:17" ht="15" customHeight="1" x14ac:dyDescent="0.25">
      <c r="A150" s="263" t="s">
        <v>2537</v>
      </c>
      <c r="B150" s="326" t="s">
        <v>273</v>
      </c>
      <c r="C150" s="326"/>
      <c r="D150" s="326"/>
      <c r="E150" s="3" t="s">
        <v>261</v>
      </c>
      <c r="F150" s="40">
        <v>24</v>
      </c>
      <c r="G150" s="50"/>
      <c r="I150" s="50">
        <f t="shared" si="5"/>
        <v>0</v>
      </c>
      <c r="K150" s="38"/>
      <c r="L150" s="38"/>
      <c r="M150" s="38"/>
      <c r="N150" s="38"/>
      <c r="O150" s="38"/>
      <c r="P150" s="38"/>
      <c r="Q150" s="38"/>
    </row>
    <row r="151" spans="1:17" ht="15" customHeight="1" x14ac:dyDescent="0.25">
      <c r="A151" s="263" t="s">
        <v>2538</v>
      </c>
      <c r="B151" s="326" t="s">
        <v>274</v>
      </c>
      <c r="C151" s="326"/>
      <c r="D151" s="326"/>
      <c r="E151" s="3" t="s">
        <v>261</v>
      </c>
      <c r="F151" s="40">
        <v>72</v>
      </c>
      <c r="G151" s="48"/>
      <c r="I151" s="48">
        <f t="shared" si="5"/>
        <v>0</v>
      </c>
      <c r="K151" s="38"/>
      <c r="L151" s="38"/>
      <c r="M151" s="38"/>
      <c r="N151" s="38"/>
      <c r="O151" s="38"/>
      <c r="P151" s="38"/>
      <c r="Q151" s="38"/>
    </row>
    <row r="152" spans="1:17" ht="15" customHeight="1" x14ac:dyDescent="0.25">
      <c r="A152" s="263" t="s">
        <v>2539</v>
      </c>
      <c r="B152" s="326" t="s">
        <v>275</v>
      </c>
      <c r="C152" s="326"/>
      <c r="D152" s="326"/>
      <c r="E152" s="3" t="s">
        <v>276</v>
      </c>
      <c r="F152" s="40">
        <v>1</v>
      </c>
      <c r="G152" s="48"/>
      <c r="I152" s="48">
        <f t="shared" si="5"/>
        <v>0</v>
      </c>
      <c r="K152" s="38"/>
      <c r="L152" s="38"/>
      <c r="M152" s="38"/>
      <c r="N152" s="38"/>
      <c r="O152" s="38"/>
      <c r="P152" s="38"/>
      <c r="Q152" s="38"/>
    </row>
    <row r="153" spans="1:17" ht="15" customHeight="1" x14ac:dyDescent="0.25">
      <c r="A153" s="263" t="s">
        <v>2540</v>
      </c>
      <c r="B153" s="326" t="s">
        <v>277</v>
      </c>
      <c r="C153" s="326"/>
      <c r="D153" s="326"/>
      <c r="E153" s="3" t="s">
        <v>276</v>
      </c>
      <c r="F153" s="40">
        <v>1</v>
      </c>
      <c r="G153" s="50"/>
      <c r="I153" s="50">
        <f t="shared" si="5"/>
        <v>0</v>
      </c>
      <c r="K153" s="38"/>
      <c r="L153" s="38"/>
      <c r="M153" s="38"/>
      <c r="N153" s="38"/>
      <c r="O153" s="38"/>
      <c r="P153" s="38"/>
      <c r="Q153" s="38"/>
    </row>
    <row r="154" spans="1:17" ht="15" customHeight="1" x14ac:dyDescent="0.25">
      <c r="A154" s="263" t="s">
        <v>2541</v>
      </c>
      <c r="B154" s="326" t="s">
        <v>278</v>
      </c>
      <c r="C154" s="326"/>
      <c r="D154" s="326"/>
      <c r="E154" s="3" t="s">
        <v>240</v>
      </c>
      <c r="F154" s="40">
        <v>1</v>
      </c>
      <c r="G154" s="48"/>
      <c r="I154" s="48">
        <f t="shared" si="5"/>
        <v>0</v>
      </c>
      <c r="K154" s="38"/>
      <c r="L154" s="38"/>
      <c r="M154" s="38"/>
      <c r="N154" s="38"/>
      <c r="O154" s="38"/>
      <c r="P154" s="38"/>
      <c r="Q154" s="38"/>
    </row>
    <row r="155" spans="1:17" ht="15" customHeight="1" x14ac:dyDescent="0.25">
      <c r="A155" s="263" t="s">
        <v>2542</v>
      </c>
      <c r="B155" s="326" t="s">
        <v>279</v>
      </c>
      <c r="C155" s="326"/>
      <c r="D155" s="326"/>
      <c r="E155" s="3" t="s">
        <v>261</v>
      </c>
      <c r="F155" s="40">
        <v>8</v>
      </c>
      <c r="G155" s="48"/>
      <c r="I155" s="48">
        <f t="shared" si="5"/>
        <v>0</v>
      </c>
      <c r="O155" s="38"/>
      <c r="P155" s="38"/>
      <c r="Q155" s="38"/>
    </row>
    <row r="156" spans="1:17" ht="15" customHeight="1" x14ac:dyDescent="0.25">
      <c r="A156" s="263" t="s">
        <v>2543</v>
      </c>
      <c r="B156" s="326" t="s">
        <v>280</v>
      </c>
      <c r="C156" s="326"/>
      <c r="D156" s="326"/>
      <c r="E156" s="3" t="s">
        <v>276</v>
      </c>
      <c r="F156" s="40">
        <v>1</v>
      </c>
      <c r="G156" s="50"/>
      <c r="I156" s="50">
        <f t="shared" si="5"/>
        <v>0</v>
      </c>
      <c r="O156" s="38"/>
      <c r="P156" s="38"/>
      <c r="Q156" s="38"/>
    </row>
    <row r="157" spans="1:17" ht="15.75" customHeight="1" x14ac:dyDescent="0.25">
      <c r="A157" s="261" t="s">
        <v>2414</v>
      </c>
      <c r="B157" s="300" t="s">
        <v>252</v>
      </c>
      <c r="C157" s="300"/>
      <c r="D157" s="300"/>
      <c r="E157" s="18"/>
      <c r="F157" s="18"/>
      <c r="G157" s="46"/>
      <c r="I157" s="47"/>
    </row>
    <row r="158" spans="1:17" ht="15" customHeight="1" x14ac:dyDescent="0.25">
      <c r="A158" s="263" t="s">
        <v>2544</v>
      </c>
      <c r="B158" s="326" t="s">
        <v>253</v>
      </c>
      <c r="C158" s="326"/>
      <c r="D158" s="326"/>
      <c r="E158" s="3" t="s">
        <v>4</v>
      </c>
      <c r="F158" s="40">
        <v>2</v>
      </c>
      <c r="G158" s="48"/>
      <c r="H158" s="49"/>
      <c r="I158" s="48">
        <f>G158*F158</f>
        <v>0</v>
      </c>
      <c r="K158" s="38"/>
      <c r="L158" s="38"/>
      <c r="M158" s="38"/>
      <c r="N158" s="38"/>
      <c r="O158" s="38"/>
      <c r="P158" s="38"/>
      <c r="Q158" s="38"/>
    </row>
    <row r="159" spans="1:17" ht="15" customHeight="1" x14ac:dyDescent="0.25">
      <c r="A159" s="263" t="s">
        <v>2545</v>
      </c>
      <c r="B159" s="326" t="s">
        <v>254</v>
      </c>
      <c r="C159" s="326"/>
      <c r="D159" s="326"/>
      <c r="E159" s="3" t="s">
        <v>4</v>
      </c>
      <c r="F159" s="40">
        <v>2</v>
      </c>
      <c r="G159" s="48"/>
      <c r="I159" s="48">
        <f>G159*F159</f>
        <v>0</v>
      </c>
      <c r="K159" s="38"/>
      <c r="L159" s="38"/>
      <c r="M159" s="38"/>
      <c r="N159" s="38"/>
      <c r="O159" s="38"/>
      <c r="P159" s="38"/>
      <c r="Q159" s="38"/>
    </row>
    <row r="160" spans="1:17" ht="15" customHeight="1" x14ac:dyDescent="0.25">
      <c r="A160" s="263" t="s">
        <v>2546</v>
      </c>
      <c r="B160" s="326" t="s">
        <v>255</v>
      </c>
      <c r="C160" s="326"/>
      <c r="D160" s="326"/>
      <c r="E160" s="3" t="s">
        <v>4</v>
      </c>
      <c r="F160" s="40">
        <v>2</v>
      </c>
      <c r="G160" s="48"/>
      <c r="I160" s="48">
        <f>G160*F160</f>
        <v>0</v>
      </c>
      <c r="K160" s="38"/>
      <c r="L160" s="38"/>
      <c r="M160" s="38"/>
      <c r="N160" s="38"/>
      <c r="O160" s="38"/>
      <c r="P160" s="38"/>
      <c r="Q160" s="38"/>
    </row>
    <row r="161" spans="1:17" ht="15" customHeight="1" x14ac:dyDescent="0.25">
      <c r="A161" s="263" t="s">
        <v>2547</v>
      </c>
      <c r="B161" s="326" t="s">
        <v>256</v>
      </c>
      <c r="C161" s="326"/>
      <c r="D161" s="326"/>
      <c r="E161" s="3" t="s">
        <v>4</v>
      </c>
      <c r="F161" s="40">
        <v>2</v>
      </c>
      <c r="G161" s="48"/>
      <c r="H161" s="49"/>
      <c r="I161" s="48">
        <f>G161*F161</f>
        <v>0</v>
      </c>
      <c r="K161" s="38"/>
      <c r="L161" s="38"/>
      <c r="M161" s="38"/>
      <c r="N161" s="38"/>
      <c r="O161" s="38"/>
      <c r="P161" s="38"/>
      <c r="Q161" s="38"/>
    </row>
    <row r="162" spans="1:17" ht="15" customHeight="1" x14ac:dyDescent="0.25">
      <c r="A162" s="263" t="s">
        <v>2548</v>
      </c>
      <c r="B162" s="326" t="s">
        <v>257</v>
      </c>
      <c r="C162" s="326"/>
      <c r="D162" s="326"/>
      <c r="E162" s="3" t="s">
        <v>240</v>
      </c>
      <c r="F162" s="40">
        <v>8</v>
      </c>
      <c r="G162" s="48"/>
      <c r="I162" s="48">
        <f>G162*F162</f>
        <v>0</v>
      </c>
      <c r="K162" s="38"/>
      <c r="L162" s="38"/>
      <c r="M162" s="38"/>
      <c r="N162" s="38"/>
      <c r="O162" s="38"/>
      <c r="P162" s="38"/>
      <c r="Q162" s="38"/>
    </row>
    <row r="163" spans="1:17" s="38" customFormat="1" ht="15" customHeight="1" x14ac:dyDescent="0.25">
      <c r="A163" s="265" t="s">
        <v>2414</v>
      </c>
      <c r="B163" s="327" t="s">
        <v>1180</v>
      </c>
      <c r="C163" s="327"/>
      <c r="D163" s="327"/>
      <c r="E163" s="245"/>
      <c r="F163" s="245"/>
      <c r="G163" s="246"/>
      <c r="H163" s="247"/>
      <c r="I163" s="248"/>
      <c r="K163"/>
      <c r="L163"/>
      <c r="M163"/>
      <c r="N163"/>
    </row>
    <row r="164" spans="1:17" x14ac:dyDescent="0.25">
      <c r="A164" s="2" t="s">
        <v>2414</v>
      </c>
      <c r="B164" s="300" t="s">
        <v>361</v>
      </c>
      <c r="C164" s="300"/>
      <c r="D164" s="300"/>
      <c r="E164" s="18"/>
      <c r="F164" s="18"/>
      <c r="G164" s="46"/>
      <c r="I164" s="47"/>
    </row>
    <row r="165" spans="1:17" x14ac:dyDescent="0.25">
      <c r="A165" s="263" t="s">
        <v>2549</v>
      </c>
      <c r="B165" s="326" t="s">
        <v>1201</v>
      </c>
      <c r="C165" s="326"/>
      <c r="D165" s="326"/>
      <c r="E165" s="3" t="s">
        <v>4</v>
      </c>
      <c r="F165" s="40">
        <v>11</v>
      </c>
      <c r="G165" s="48"/>
      <c r="H165" s="49"/>
      <c r="I165" s="48">
        <f>G165*F165</f>
        <v>0</v>
      </c>
    </row>
    <row r="166" spans="1:17" x14ac:dyDescent="0.25">
      <c r="A166" s="263" t="s">
        <v>2550</v>
      </c>
      <c r="B166" s="326" t="s">
        <v>1203</v>
      </c>
      <c r="C166" s="326"/>
      <c r="D166" s="326"/>
      <c r="E166" s="3" t="s">
        <v>4</v>
      </c>
      <c r="F166" s="40">
        <v>1</v>
      </c>
      <c r="G166" s="50"/>
      <c r="I166" s="50">
        <f t="shared" ref="I166:I167" si="6">G166*F166</f>
        <v>0</v>
      </c>
    </row>
    <row r="167" spans="1:17" ht="14.45" customHeight="1" x14ac:dyDescent="0.25">
      <c r="A167" s="263" t="s">
        <v>2551</v>
      </c>
      <c r="B167" s="326" t="s">
        <v>1202</v>
      </c>
      <c r="C167" s="326"/>
      <c r="D167" s="326"/>
      <c r="E167" s="3" t="s">
        <v>4</v>
      </c>
      <c r="F167" s="40">
        <v>2</v>
      </c>
      <c r="G167" s="48"/>
      <c r="I167" s="48">
        <f t="shared" si="6"/>
        <v>0</v>
      </c>
    </row>
    <row r="168" spans="1:17" x14ac:dyDescent="0.25">
      <c r="A168" s="261" t="s">
        <v>2414</v>
      </c>
      <c r="B168" s="300" t="s">
        <v>362</v>
      </c>
      <c r="C168" s="300"/>
      <c r="D168" s="300"/>
      <c r="E168" s="18"/>
      <c r="F168" s="18"/>
      <c r="G168" s="46"/>
      <c r="I168" s="47"/>
    </row>
    <row r="169" spans="1:17" x14ac:dyDescent="0.25">
      <c r="A169" s="263" t="s">
        <v>2552</v>
      </c>
      <c r="B169" s="326" t="s">
        <v>1186</v>
      </c>
      <c r="C169" s="326"/>
      <c r="D169" s="326"/>
      <c r="E169" s="3" t="s">
        <v>1</v>
      </c>
      <c r="F169" s="40">
        <v>100</v>
      </c>
      <c r="G169" s="48"/>
      <c r="I169" s="48">
        <f>G169*F169</f>
        <v>0</v>
      </c>
    </row>
    <row r="170" spans="1:17" x14ac:dyDescent="0.25">
      <c r="A170" s="263" t="s">
        <v>2553</v>
      </c>
      <c r="B170" s="326" t="s">
        <v>1187</v>
      </c>
      <c r="C170" s="326"/>
      <c r="D170" s="326"/>
      <c r="E170" s="3" t="s">
        <v>1</v>
      </c>
      <c r="F170" s="40">
        <v>15</v>
      </c>
      <c r="G170" s="48"/>
      <c r="I170" s="48">
        <f>G170*F170</f>
        <v>0</v>
      </c>
    </row>
    <row r="171" spans="1:17" x14ac:dyDescent="0.25">
      <c r="A171" s="261" t="s">
        <v>2414</v>
      </c>
      <c r="B171" s="300" t="s">
        <v>363</v>
      </c>
      <c r="C171" s="300"/>
      <c r="D171" s="300"/>
      <c r="E171" s="18"/>
      <c r="F171" s="18"/>
      <c r="G171" s="46"/>
      <c r="I171" s="47"/>
    </row>
    <row r="172" spans="1:17" x14ac:dyDescent="0.25">
      <c r="A172" s="263" t="s">
        <v>2554</v>
      </c>
      <c r="B172" s="326" t="s">
        <v>1185</v>
      </c>
      <c r="C172" s="326"/>
      <c r="D172" s="326"/>
      <c r="E172" s="3" t="s">
        <v>4</v>
      </c>
      <c r="F172" s="40">
        <v>4</v>
      </c>
      <c r="G172" s="48"/>
      <c r="I172" s="48">
        <f>G172*F172</f>
        <v>0</v>
      </c>
    </row>
    <row r="173" spans="1:17" x14ac:dyDescent="0.25">
      <c r="A173" s="261" t="s">
        <v>2414</v>
      </c>
      <c r="B173" s="300" t="s">
        <v>364</v>
      </c>
      <c r="C173" s="300"/>
      <c r="D173" s="300"/>
      <c r="E173" s="18"/>
      <c r="F173" s="18"/>
      <c r="G173" s="46"/>
      <c r="I173" s="47"/>
    </row>
    <row r="174" spans="1:17" x14ac:dyDescent="0.25">
      <c r="A174" s="263" t="s">
        <v>2555</v>
      </c>
      <c r="B174" s="326" t="s">
        <v>1181</v>
      </c>
      <c r="C174" s="326"/>
      <c r="D174" s="326"/>
      <c r="E174" s="3" t="s">
        <v>1</v>
      </c>
      <c r="F174" s="40">
        <v>15</v>
      </c>
      <c r="G174" s="48"/>
      <c r="I174" s="48">
        <f>G174*F174</f>
        <v>0</v>
      </c>
    </row>
    <row r="175" spans="1:17" x14ac:dyDescent="0.25">
      <c r="A175" s="263" t="s">
        <v>2556</v>
      </c>
      <c r="B175" s="326" t="s">
        <v>1182</v>
      </c>
      <c r="C175" s="326"/>
      <c r="D175" s="326"/>
      <c r="E175" s="3" t="s">
        <v>1</v>
      </c>
      <c r="F175" s="40">
        <v>5</v>
      </c>
      <c r="G175" s="48"/>
      <c r="I175" s="48">
        <f t="shared" ref="I175" si="7">G175*F175</f>
        <v>0</v>
      </c>
    </row>
    <row r="176" spans="1:17" x14ac:dyDescent="0.25">
      <c r="A176" s="263" t="s">
        <v>2557</v>
      </c>
      <c r="B176" s="326" t="s">
        <v>1183</v>
      </c>
      <c r="C176" s="326"/>
      <c r="D176" s="326"/>
      <c r="E176" s="3" t="s">
        <v>1</v>
      </c>
      <c r="F176" s="40">
        <v>100</v>
      </c>
      <c r="G176" s="48"/>
      <c r="I176" s="48">
        <f>G176*F176</f>
        <v>0</v>
      </c>
    </row>
    <row r="177" spans="1:9" x14ac:dyDescent="0.25">
      <c r="A177" s="263" t="s">
        <v>2558</v>
      </c>
      <c r="B177" s="326" t="s">
        <v>1184</v>
      </c>
      <c r="C177" s="326"/>
      <c r="D177" s="326"/>
      <c r="E177" s="3" t="s">
        <v>1</v>
      </c>
      <c r="F177" s="40">
        <v>15</v>
      </c>
      <c r="G177" s="48"/>
      <c r="I177" s="48">
        <f>G177*F177</f>
        <v>0</v>
      </c>
    </row>
    <row r="178" spans="1:9" x14ac:dyDescent="0.25">
      <c r="A178" s="261" t="s">
        <v>2414</v>
      </c>
      <c r="B178" s="300" t="s">
        <v>1191</v>
      </c>
      <c r="C178" s="300"/>
      <c r="D178" s="300"/>
      <c r="E178" s="18"/>
      <c r="F178" s="18"/>
      <c r="G178" s="46"/>
      <c r="I178" s="47"/>
    </row>
    <row r="179" spans="1:9" x14ac:dyDescent="0.25">
      <c r="A179" s="263" t="s">
        <v>2559</v>
      </c>
      <c r="B179" s="326" t="s">
        <v>1188</v>
      </c>
      <c r="C179" s="326"/>
      <c r="D179" s="326"/>
      <c r="E179" s="3" t="s">
        <v>1</v>
      </c>
      <c r="F179" s="40">
        <f>4*15</f>
        <v>60</v>
      </c>
      <c r="G179" s="48"/>
      <c r="H179" s="49"/>
      <c r="I179" s="48">
        <f>G179*F179</f>
        <v>0</v>
      </c>
    </row>
    <row r="180" spans="1:9" x14ac:dyDescent="0.25">
      <c r="A180" s="263" t="s">
        <v>2560</v>
      </c>
      <c r="B180" s="326" t="s">
        <v>1192</v>
      </c>
      <c r="C180" s="326"/>
      <c r="D180" s="326"/>
      <c r="E180" s="3" t="s">
        <v>1</v>
      </c>
      <c r="F180" s="40">
        <v>6</v>
      </c>
      <c r="G180" s="48"/>
      <c r="H180" s="49"/>
      <c r="I180" s="48">
        <f t="shared" ref="I180:I185" si="8">G180*F180</f>
        <v>0</v>
      </c>
    </row>
    <row r="181" spans="1:9" x14ac:dyDescent="0.25">
      <c r="A181" s="263" t="s">
        <v>2561</v>
      </c>
      <c r="B181" s="326" t="s">
        <v>1193</v>
      </c>
      <c r="C181" s="326"/>
      <c r="D181" s="326"/>
      <c r="E181" s="3" t="s">
        <v>1</v>
      </c>
      <c r="F181" s="40">
        <v>35</v>
      </c>
      <c r="G181" s="48"/>
      <c r="H181" s="49"/>
      <c r="I181" s="48">
        <f t="shared" si="8"/>
        <v>0</v>
      </c>
    </row>
    <row r="182" spans="1:9" x14ac:dyDescent="0.25">
      <c r="A182" s="263" t="s">
        <v>2562</v>
      </c>
      <c r="B182" s="326" t="s">
        <v>1196</v>
      </c>
      <c r="C182" s="326"/>
      <c r="D182" s="326"/>
      <c r="E182" s="3" t="s">
        <v>4</v>
      </c>
      <c r="F182" s="40">
        <v>4</v>
      </c>
      <c r="G182" s="48"/>
      <c r="H182" s="49"/>
      <c r="I182" s="48">
        <f t="shared" si="8"/>
        <v>0</v>
      </c>
    </row>
    <row r="183" spans="1:9" x14ac:dyDescent="0.25">
      <c r="A183" s="32" t="s">
        <v>2563</v>
      </c>
      <c r="B183" s="326" t="s">
        <v>1190</v>
      </c>
      <c r="C183" s="326"/>
      <c r="D183" s="326"/>
      <c r="E183" s="3" t="s">
        <v>4</v>
      </c>
      <c r="F183" s="40">
        <v>10</v>
      </c>
      <c r="G183" s="48"/>
      <c r="H183" s="49"/>
      <c r="I183" s="48">
        <f t="shared" si="8"/>
        <v>0</v>
      </c>
    </row>
    <row r="184" spans="1:9" x14ac:dyDescent="0.25">
      <c r="A184" s="32" t="s">
        <v>2564</v>
      </c>
      <c r="B184" s="326" t="s">
        <v>1194</v>
      </c>
      <c r="C184" s="326"/>
      <c r="D184" s="326"/>
      <c r="E184" s="3" t="s">
        <v>4</v>
      </c>
      <c r="F184" s="40">
        <v>4</v>
      </c>
      <c r="G184" s="48"/>
      <c r="H184" s="49"/>
      <c r="I184" s="48">
        <f t="shared" si="8"/>
        <v>0</v>
      </c>
    </row>
    <row r="185" spans="1:9" x14ac:dyDescent="0.25">
      <c r="A185" s="32" t="s">
        <v>2565</v>
      </c>
      <c r="B185" s="326" t="s">
        <v>1195</v>
      </c>
      <c r="C185" s="326"/>
      <c r="D185" s="326"/>
      <c r="E185" s="3" t="s">
        <v>4</v>
      </c>
      <c r="F185" s="40">
        <v>25</v>
      </c>
      <c r="G185" s="48"/>
      <c r="H185" s="49"/>
      <c r="I185" s="48">
        <f t="shared" si="8"/>
        <v>0</v>
      </c>
    </row>
    <row r="186" spans="1:9" x14ac:dyDescent="0.25">
      <c r="A186" s="261" t="s">
        <v>2414</v>
      </c>
      <c r="B186" s="300" t="s">
        <v>159</v>
      </c>
      <c r="C186" s="300"/>
      <c r="D186" s="300"/>
      <c r="E186" s="18"/>
      <c r="F186" s="18"/>
      <c r="G186" s="46"/>
      <c r="I186" s="47"/>
    </row>
    <row r="187" spans="1:9" ht="14.45" customHeight="1" x14ac:dyDescent="0.25">
      <c r="A187" s="263" t="s">
        <v>2566</v>
      </c>
      <c r="B187" s="326" t="s">
        <v>1197</v>
      </c>
      <c r="C187" s="326"/>
      <c r="D187" s="326"/>
      <c r="E187" s="3" t="s">
        <v>4</v>
      </c>
      <c r="F187" s="40">
        <v>6</v>
      </c>
      <c r="G187" s="48"/>
      <c r="I187" s="48">
        <f t="shared" ref="I187:I190" si="9">G187*F187</f>
        <v>0</v>
      </c>
    </row>
    <row r="188" spans="1:9" x14ac:dyDescent="0.25">
      <c r="A188" s="263" t="s">
        <v>2567</v>
      </c>
      <c r="B188" s="326" t="s">
        <v>1198</v>
      </c>
      <c r="C188" s="326"/>
      <c r="D188" s="326"/>
      <c r="E188" s="3" t="s">
        <v>365</v>
      </c>
      <c r="F188" s="40">
        <v>0.5</v>
      </c>
      <c r="G188" s="48"/>
      <c r="H188" s="49"/>
      <c r="I188" s="48">
        <f t="shared" si="9"/>
        <v>0</v>
      </c>
    </row>
    <row r="189" spans="1:9" ht="14.45" customHeight="1" x14ac:dyDescent="0.25">
      <c r="A189" s="263" t="s">
        <v>2568</v>
      </c>
      <c r="B189" s="326" t="s">
        <v>1199</v>
      </c>
      <c r="C189" s="326"/>
      <c r="D189" s="326"/>
      <c r="E189" s="3" t="s">
        <v>4</v>
      </c>
      <c r="F189" s="40">
        <v>4</v>
      </c>
      <c r="G189" s="48"/>
      <c r="I189" s="48">
        <f t="shared" si="9"/>
        <v>0</v>
      </c>
    </row>
    <row r="190" spans="1:9" ht="14.45" customHeight="1" x14ac:dyDescent="0.25">
      <c r="A190" s="263" t="s">
        <v>2569</v>
      </c>
      <c r="B190" s="326" t="s">
        <v>1200</v>
      </c>
      <c r="C190" s="326"/>
      <c r="D190" s="326"/>
      <c r="E190" s="3" t="s">
        <v>4</v>
      </c>
      <c r="F190" s="40">
        <v>1</v>
      </c>
      <c r="G190" s="48"/>
      <c r="I190" s="48">
        <f t="shared" si="9"/>
        <v>0</v>
      </c>
    </row>
    <row r="191" spans="1:9" x14ac:dyDescent="0.25">
      <c r="A191" s="261" t="s">
        <v>2414</v>
      </c>
      <c r="B191" s="300" t="s">
        <v>367</v>
      </c>
      <c r="C191" s="300"/>
      <c r="D191" s="300"/>
      <c r="E191" s="18"/>
      <c r="F191" s="18"/>
      <c r="G191" s="46"/>
      <c r="I191" s="47"/>
    </row>
    <row r="192" spans="1:9" x14ac:dyDescent="0.25">
      <c r="A192" s="263" t="s">
        <v>2570</v>
      </c>
      <c r="B192" s="326" t="s">
        <v>366</v>
      </c>
      <c r="C192" s="326"/>
      <c r="D192" s="326"/>
      <c r="E192" s="3" t="s">
        <v>112</v>
      </c>
      <c r="F192" s="40">
        <v>5</v>
      </c>
      <c r="G192" s="48"/>
      <c r="H192" s="210"/>
      <c r="I192" s="48"/>
    </row>
    <row r="193" spans="1:9" ht="15.75" customHeight="1" x14ac:dyDescent="0.25">
      <c r="A193" s="265" t="s">
        <v>2414</v>
      </c>
      <c r="B193" s="244" t="s">
        <v>1210</v>
      </c>
      <c r="C193" s="244"/>
      <c r="D193" s="244"/>
      <c r="E193" s="245"/>
      <c r="F193" s="245"/>
      <c r="G193" s="246"/>
      <c r="H193" s="247"/>
      <c r="I193" s="248"/>
    </row>
    <row r="194" spans="1:9" ht="15" customHeight="1" x14ac:dyDescent="0.25">
      <c r="A194" s="263" t="s">
        <v>2571</v>
      </c>
      <c r="B194" s="326" t="s">
        <v>321</v>
      </c>
      <c r="C194" s="326"/>
      <c r="D194" s="326"/>
      <c r="E194" s="3" t="s">
        <v>4</v>
      </c>
      <c r="F194" s="40">
        <v>4</v>
      </c>
      <c r="G194" s="48"/>
      <c r="H194" s="49"/>
      <c r="I194" s="48">
        <f>G194*F194</f>
        <v>0</v>
      </c>
    </row>
    <row r="195" spans="1:9" ht="15" customHeight="1" x14ac:dyDescent="0.25">
      <c r="A195" s="263" t="s">
        <v>2572</v>
      </c>
      <c r="B195" s="326" t="s">
        <v>322</v>
      </c>
      <c r="C195" s="326"/>
      <c r="D195" s="326"/>
      <c r="E195" s="3" t="s">
        <v>4</v>
      </c>
      <c r="F195" s="40">
        <v>2</v>
      </c>
      <c r="G195" s="48"/>
      <c r="I195" s="48">
        <f t="shared" ref="I195:I204" si="10">G195*F195</f>
        <v>0</v>
      </c>
    </row>
    <row r="196" spans="1:9" ht="15" customHeight="1" x14ac:dyDescent="0.25">
      <c r="A196" s="263" t="s">
        <v>2573</v>
      </c>
      <c r="B196" s="326" t="s">
        <v>323</v>
      </c>
      <c r="C196" s="326"/>
      <c r="D196" s="326"/>
      <c r="E196" s="3" t="s">
        <v>4</v>
      </c>
      <c r="F196" s="40">
        <v>2</v>
      </c>
      <c r="G196" s="48"/>
      <c r="I196" s="48">
        <f t="shared" si="10"/>
        <v>0</v>
      </c>
    </row>
    <row r="197" spans="1:9" ht="15" customHeight="1" x14ac:dyDescent="0.25">
      <c r="A197" s="263" t="s">
        <v>2574</v>
      </c>
      <c r="B197" s="326" t="s">
        <v>324</v>
      </c>
      <c r="C197" s="326"/>
      <c r="D197" s="326"/>
      <c r="E197" s="3" t="s">
        <v>4</v>
      </c>
      <c r="F197" s="40">
        <v>2</v>
      </c>
      <c r="G197" s="48"/>
      <c r="H197" s="49"/>
      <c r="I197" s="48">
        <f t="shared" si="10"/>
        <v>0</v>
      </c>
    </row>
    <row r="198" spans="1:9" ht="15" customHeight="1" x14ac:dyDescent="0.25">
      <c r="A198" s="263" t="s">
        <v>2575</v>
      </c>
      <c r="B198" s="326" t="s">
        <v>325</v>
      </c>
      <c r="C198" s="326"/>
      <c r="D198" s="326"/>
      <c r="E198" s="3" t="s">
        <v>4</v>
      </c>
      <c r="F198" s="40">
        <v>1</v>
      </c>
      <c r="G198" s="48"/>
      <c r="I198" s="48">
        <f t="shared" si="10"/>
        <v>0</v>
      </c>
    </row>
    <row r="199" spans="1:9" ht="15" customHeight="1" x14ac:dyDescent="0.25">
      <c r="A199" s="263" t="s">
        <v>2576</v>
      </c>
      <c r="B199" s="326" t="s">
        <v>330</v>
      </c>
      <c r="C199" s="326"/>
      <c r="D199" s="326"/>
      <c r="E199" s="3" t="s">
        <v>4</v>
      </c>
      <c r="F199" s="40">
        <v>1</v>
      </c>
      <c r="G199" s="48"/>
      <c r="I199" s="48">
        <f t="shared" si="10"/>
        <v>0</v>
      </c>
    </row>
    <row r="200" spans="1:9" ht="15" customHeight="1" x14ac:dyDescent="0.25">
      <c r="A200" s="263" t="s">
        <v>2577</v>
      </c>
      <c r="B200" s="326" t="s">
        <v>331</v>
      </c>
      <c r="C200" s="326"/>
      <c r="D200" s="326"/>
      <c r="E200" s="3" t="s">
        <v>4</v>
      </c>
      <c r="F200" s="40">
        <v>1</v>
      </c>
      <c r="G200" s="48"/>
      <c r="I200" s="48">
        <f t="shared" si="10"/>
        <v>0</v>
      </c>
    </row>
    <row r="201" spans="1:9" ht="15" customHeight="1" x14ac:dyDescent="0.25">
      <c r="A201" s="263" t="s">
        <v>2578</v>
      </c>
      <c r="B201" s="326" t="s">
        <v>326</v>
      </c>
      <c r="C201" s="326"/>
      <c r="D201" s="326"/>
      <c r="E201" s="3" t="s">
        <v>4</v>
      </c>
      <c r="F201" s="40">
        <v>4</v>
      </c>
      <c r="G201" s="48"/>
      <c r="H201" s="49"/>
      <c r="I201" s="48">
        <f t="shared" si="10"/>
        <v>0</v>
      </c>
    </row>
    <row r="202" spans="1:9" ht="15" customHeight="1" x14ac:dyDescent="0.25">
      <c r="A202" s="263" t="s">
        <v>2579</v>
      </c>
      <c r="B202" s="326" t="s">
        <v>327</v>
      </c>
      <c r="C202" s="326"/>
      <c r="D202" s="326"/>
      <c r="E202" s="3" t="s">
        <v>4</v>
      </c>
      <c r="F202" s="40">
        <v>4</v>
      </c>
      <c r="G202" s="48"/>
      <c r="I202" s="48">
        <f t="shared" si="10"/>
        <v>0</v>
      </c>
    </row>
    <row r="203" spans="1:9" ht="15" customHeight="1" x14ac:dyDescent="0.25">
      <c r="A203" s="263" t="s">
        <v>2580</v>
      </c>
      <c r="B203" s="326" t="s">
        <v>328</v>
      </c>
      <c r="C203" s="326"/>
      <c r="D203" s="326"/>
      <c r="E203" s="3" t="s">
        <v>4</v>
      </c>
      <c r="F203" s="40">
        <v>4</v>
      </c>
      <c r="G203" s="48"/>
      <c r="I203" s="48">
        <f t="shared" si="10"/>
        <v>0</v>
      </c>
    </row>
    <row r="204" spans="1:9" x14ac:dyDescent="0.25">
      <c r="A204" s="263" t="s">
        <v>2581</v>
      </c>
      <c r="B204" s="326" t="s">
        <v>329</v>
      </c>
      <c r="C204" s="326"/>
      <c r="D204" s="326"/>
      <c r="E204" s="3" t="s">
        <v>4</v>
      </c>
      <c r="F204" s="40">
        <v>2</v>
      </c>
      <c r="G204" s="48"/>
      <c r="H204" s="49"/>
      <c r="I204" s="48">
        <f t="shared" si="10"/>
        <v>0</v>
      </c>
    </row>
    <row r="205" spans="1:9" ht="15.75" customHeight="1" x14ac:dyDescent="0.25">
      <c r="A205" s="264" t="s">
        <v>2414</v>
      </c>
      <c r="B205" s="325" t="s">
        <v>332</v>
      </c>
      <c r="C205" s="325"/>
      <c r="D205" s="325"/>
      <c r="E205" s="224"/>
      <c r="F205" s="224"/>
      <c r="G205" s="249"/>
      <c r="H205" s="250"/>
      <c r="I205" s="251"/>
    </row>
    <row r="206" spans="1:9" ht="14.45" customHeight="1" x14ac:dyDescent="0.25">
      <c r="A206" s="263" t="s">
        <v>2582</v>
      </c>
      <c r="B206" s="326" t="s">
        <v>333</v>
      </c>
      <c r="C206" s="326"/>
      <c r="D206" s="326"/>
      <c r="E206" s="3" t="s">
        <v>4</v>
      </c>
      <c r="F206" s="40">
        <v>1</v>
      </c>
      <c r="G206" s="48"/>
      <c r="I206" s="48">
        <f>G206*F206</f>
        <v>0</v>
      </c>
    </row>
    <row r="207" spans="1:9" ht="15.75" customHeight="1" x14ac:dyDescent="0.25">
      <c r="A207" s="264" t="s">
        <v>2414</v>
      </c>
      <c r="B207" s="325" t="s">
        <v>1107</v>
      </c>
      <c r="C207" s="325"/>
      <c r="D207" s="325"/>
      <c r="E207" s="224"/>
      <c r="F207" s="224"/>
      <c r="G207" s="249"/>
      <c r="H207" s="250"/>
      <c r="I207" s="251"/>
    </row>
    <row r="208" spans="1:9" ht="15" customHeight="1" x14ac:dyDescent="0.25">
      <c r="A208" s="263" t="s">
        <v>2583</v>
      </c>
      <c r="B208" s="326" t="s">
        <v>334</v>
      </c>
      <c r="C208" s="326"/>
      <c r="D208" s="326"/>
      <c r="E208" s="3" t="s">
        <v>4</v>
      </c>
      <c r="F208" s="40">
        <v>1</v>
      </c>
      <c r="G208" s="48"/>
      <c r="I208" s="48">
        <f t="shared" ref="I208:I219" si="11">G208*F208</f>
        <v>0</v>
      </c>
    </row>
    <row r="209" spans="1:17" ht="15.75" customHeight="1" x14ac:dyDescent="0.25">
      <c r="A209" s="263" t="s">
        <v>2584</v>
      </c>
      <c r="B209" s="326" t="s">
        <v>335</v>
      </c>
      <c r="C209" s="326"/>
      <c r="D209" s="326"/>
      <c r="E209" s="3" t="s">
        <v>4</v>
      </c>
      <c r="F209" s="40">
        <v>1</v>
      </c>
      <c r="G209" s="48"/>
      <c r="I209" s="48">
        <f t="shared" si="11"/>
        <v>0</v>
      </c>
    </row>
    <row r="210" spans="1:17" ht="14.45" customHeight="1" x14ac:dyDescent="0.25">
      <c r="A210" s="263" t="s">
        <v>2585</v>
      </c>
      <c r="B210" s="326" t="s">
        <v>336</v>
      </c>
      <c r="C210" s="326"/>
      <c r="D210" s="326"/>
      <c r="E210" s="3" t="s">
        <v>4</v>
      </c>
      <c r="F210" s="40">
        <v>1</v>
      </c>
      <c r="G210" s="50"/>
      <c r="I210" s="50">
        <f t="shared" si="11"/>
        <v>0</v>
      </c>
    </row>
    <row r="211" spans="1:17" ht="15" customHeight="1" x14ac:dyDescent="0.25">
      <c r="A211" s="263" t="s">
        <v>2586</v>
      </c>
      <c r="B211" s="326" t="s">
        <v>321</v>
      </c>
      <c r="C211" s="326"/>
      <c r="D211" s="326"/>
      <c r="E211" s="3" t="s">
        <v>4</v>
      </c>
      <c r="F211" s="40">
        <v>1</v>
      </c>
      <c r="G211" s="48"/>
      <c r="I211" s="48">
        <f t="shared" si="11"/>
        <v>0</v>
      </c>
    </row>
    <row r="212" spans="1:17" ht="15" customHeight="1" x14ac:dyDescent="0.25">
      <c r="A212" s="263" t="s">
        <v>2587</v>
      </c>
      <c r="B212" s="326" t="s">
        <v>337</v>
      </c>
      <c r="C212" s="326"/>
      <c r="D212" s="326"/>
      <c r="E212" s="3" t="s">
        <v>4</v>
      </c>
      <c r="F212" s="40">
        <v>1</v>
      </c>
      <c r="G212" s="48"/>
      <c r="I212" s="48">
        <f t="shared" si="11"/>
        <v>0</v>
      </c>
    </row>
    <row r="213" spans="1:17" ht="15" customHeight="1" x14ac:dyDescent="0.25">
      <c r="A213" s="263" t="s">
        <v>2588</v>
      </c>
      <c r="B213" s="326" t="s">
        <v>338</v>
      </c>
      <c r="C213" s="326"/>
      <c r="D213" s="326"/>
      <c r="E213" s="3" t="s">
        <v>240</v>
      </c>
      <c r="F213" s="40">
        <v>1</v>
      </c>
      <c r="G213" s="48"/>
      <c r="H213" s="49"/>
      <c r="I213" s="48">
        <f t="shared" si="11"/>
        <v>0</v>
      </c>
    </row>
    <row r="214" spans="1:17" ht="15" customHeight="1" x14ac:dyDescent="0.25">
      <c r="A214" s="263" t="s">
        <v>2589</v>
      </c>
      <c r="B214" s="326" t="s">
        <v>328</v>
      </c>
      <c r="C214" s="326"/>
      <c r="D214" s="326"/>
      <c r="E214" s="3" t="s">
        <v>4</v>
      </c>
      <c r="F214" s="40">
        <v>1</v>
      </c>
      <c r="G214" s="48"/>
      <c r="I214" s="48">
        <f t="shared" si="11"/>
        <v>0</v>
      </c>
    </row>
    <row r="215" spans="1:17" ht="15" customHeight="1" x14ac:dyDescent="0.25">
      <c r="A215" s="263" t="s">
        <v>2590</v>
      </c>
      <c r="B215" s="326" t="s">
        <v>339</v>
      </c>
      <c r="C215" s="326"/>
      <c r="D215" s="326"/>
      <c r="E215" s="3" t="s">
        <v>4</v>
      </c>
      <c r="F215" s="40">
        <v>1</v>
      </c>
      <c r="G215" s="48"/>
      <c r="I215" s="48">
        <f t="shared" si="11"/>
        <v>0</v>
      </c>
    </row>
    <row r="216" spans="1:17" ht="15" customHeight="1" x14ac:dyDescent="0.25">
      <c r="A216" s="263" t="s">
        <v>2591</v>
      </c>
      <c r="B216" s="326" t="s">
        <v>326</v>
      </c>
      <c r="C216" s="326"/>
      <c r="D216" s="326"/>
      <c r="E216" s="3" t="s">
        <v>4</v>
      </c>
      <c r="F216" s="40">
        <v>4</v>
      </c>
      <c r="G216" s="48"/>
      <c r="H216" s="49"/>
      <c r="I216" s="48">
        <f t="shared" si="11"/>
        <v>0</v>
      </c>
    </row>
    <row r="217" spans="1:17" ht="15" customHeight="1" x14ac:dyDescent="0.25">
      <c r="A217" s="263" t="s">
        <v>2592</v>
      </c>
      <c r="B217" s="326" t="s">
        <v>326</v>
      </c>
      <c r="C217" s="326"/>
      <c r="D217" s="326"/>
      <c r="E217" s="3" t="s">
        <v>4</v>
      </c>
      <c r="F217" s="40">
        <v>2</v>
      </c>
      <c r="G217" s="48"/>
      <c r="I217" s="48">
        <f t="shared" si="11"/>
        <v>0</v>
      </c>
    </row>
    <row r="218" spans="1:17" ht="15" customHeight="1" x14ac:dyDescent="0.25">
      <c r="A218" s="263" t="s">
        <v>2593</v>
      </c>
      <c r="B218" s="326" t="s">
        <v>327</v>
      </c>
      <c r="C218" s="326"/>
      <c r="D218" s="326"/>
      <c r="E218" s="3" t="s">
        <v>4</v>
      </c>
      <c r="F218" s="40">
        <v>6</v>
      </c>
      <c r="G218" s="48"/>
      <c r="I218" s="48">
        <f t="shared" si="11"/>
        <v>0</v>
      </c>
      <c r="K218" s="38"/>
      <c r="L218" s="38"/>
      <c r="M218" s="38"/>
      <c r="N218" s="38"/>
      <c r="O218" s="38"/>
      <c r="P218" s="38"/>
      <c r="Q218" s="38"/>
    </row>
    <row r="219" spans="1:17" ht="15" customHeight="1" x14ac:dyDescent="0.25">
      <c r="A219" s="263" t="s">
        <v>2594</v>
      </c>
      <c r="B219" s="326" t="s">
        <v>328</v>
      </c>
      <c r="C219" s="326"/>
      <c r="D219" s="326"/>
      <c r="E219" s="3" t="s">
        <v>4</v>
      </c>
      <c r="F219" s="40">
        <v>6</v>
      </c>
      <c r="G219" s="48"/>
      <c r="I219" s="48">
        <f t="shared" si="11"/>
        <v>0</v>
      </c>
      <c r="K219" s="38"/>
      <c r="L219" s="38"/>
      <c r="M219" s="38"/>
      <c r="N219" s="38"/>
      <c r="O219" s="38"/>
      <c r="P219" s="38"/>
      <c r="Q219" s="38"/>
    </row>
    <row r="220" spans="1:17" ht="15.75" customHeight="1" x14ac:dyDescent="0.25">
      <c r="A220" s="264" t="s">
        <v>2414</v>
      </c>
      <c r="B220" s="325" t="s">
        <v>1104</v>
      </c>
      <c r="C220" s="325"/>
      <c r="D220" s="325"/>
      <c r="E220" s="224"/>
      <c r="F220" s="224"/>
      <c r="G220" s="249"/>
      <c r="H220" s="250"/>
      <c r="I220" s="251"/>
    </row>
    <row r="221" spans="1:17" ht="15" customHeight="1" x14ac:dyDescent="0.25">
      <c r="A221" s="277"/>
      <c r="B221" s="326" t="s">
        <v>3607</v>
      </c>
      <c r="C221" s="326"/>
      <c r="D221" s="326"/>
      <c r="E221" s="3" t="s">
        <v>1</v>
      </c>
      <c r="F221" s="40">
        <v>60</v>
      </c>
      <c r="G221" s="48"/>
      <c r="I221" s="48"/>
    </row>
    <row r="222" spans="1:17" ht="15" customHeight="1" x14ac:dyDescent="0.25">
      <c r="A222" s="263" t="s">
        <v>2595</v>
      </c>
      <c r="B222" s="326" t="s">
        <v>326</v>
      </c>
      <c r="C222" s="326"/>
      <c r="D222" s="326"/>
      <c r="E222" s="3" t="s">
        <v>4</v>
      </c>
      <c r="F222" s="40">
        <v>4</v>
      </c>
      <c r="G222" s="48"/>
      <c r="I222" s="48">
        <f>G222*F222</f>
        <v>0</v>
      </c>
    </row>
    <row r="223" spans="1:17" ht="15.75" customHeight="1" x14ac:dyDescent="0.25">
      <c r="A223" s="263" t="s">
        <v>2596</v>
      </c>
      <c r="B223" s="326" t="s">
        <v>326</v>
      </c>
      <c r="C223" s="326"/>
      <c r="D223" s="326"/>
      <c r="E223" s="3" t="s">
        <v>4</v>
      </c>
      <c r="F223" s="40">
        <v>2</v>
      </c>
      <c r="G223" s="48"/>
      <c r="I223" s="48">
        <f>G223*F223</f>
        <v>0</v>
      </c>
    </row>
    <row r="224" spans="1:17" ht="14.45" customHeight="1" x14ac:dyDescent="0.25">
      <c r="A224" s="263" t="s">
        <v>2597</v>
      </c>
      <c r="B224" s="326" t="s">
        <v>340</v>
      </c>
      <c r="C224" s="326"/>
      <c r="D224" s="326"/>
      <c r="E224" s="3" t="s">
        <v>4</v>
      </c>
      <c r="F224" s="40">
        <v>6</v>
      </c>
      <c r="G224" s="50"/>
      <c r="I224" s="50">
        <f>G224*F224</f>
        <v>0</v>
      </c>
    </row>
    <row r="225" spans="1:17" ht="15" customHeight="1" x14ac:dyDescent="0.25">
      <c r="A225" s="263" t="s">
        <v>2598</v>
      </c>
      <c r="B225" s="326" t="s">
        <v>328</v>
      </c>
      <c r="C225" s="326"/>
      <c r="D225" s="326"/>
      <c r="E225" s="3" t="s">
        <v>4</v>
      </c>
      <c r="F225" s="40">
        <v>6</v>
      </c>
      <c r="G225" s="48"/>
      <c r="I225" s="48">
        <f>G225*F225</f>
        <v>0</v>
      </c>
    </row>
    <row r="226" spans="1:17" ht="15" customHeight="1" x14ac:dyDescent="0.25">
      <c r="A226" s="263" t="s">
        <v>2599</v>
      </c>
      <c r="B226" s="326" t="s">
        <v>329</v>
      </c>
      <c r="C226" s="326"/>
      <c r="D226" s="326"/>
      <c r="E226" s="3" t="s">
        <v>4</v>
      </c>
      <c r="F226" s="40">
        <v>1</v>
      </c>
      <c r="G226" s="48"/>
      <c r="I226" s="48">
        <f>G226*F226</f>
        <v>0</v>
      </c>
    </row>
    <row r="227" spans="1:17" ht="15.75" customHeight="1" x14ac:dyDescent="0.25">
      <c r="A227" s="264" t="s">
        <v>2414</v>
      </c>
      <c r="B227" s="325" t="s">
        <v>1108</v>
      </c>
      <c r="C227" s="325"/>
      <c r="D227" s="325"/>
      <c r="E227" s="224"/>
      <c r="F227" s="224"/>
      <c r="G227" s="249"/>
      <c r="H227" s="250"/>
      <c r="I227" s="251"/>
    </row>
    <row r="228" spans="1:17" ht="15" customHeight="1" x14ac:dyDescent="0.25">
      <c r="A228" s="263" t="s">
        <v>2600</v>
      </c>
      <c r="B228" s="326" t="s">
        <v>326</v>
      </c>
      <c r="C228" s="326"/>
      <c r="D228" s="326"/>
      <c r="E228" s="3" t="s">
        <v>4</v>
      </c>
      <c r="F228" s="40">
        <v>6</v>
      </c>
      <c r="G228" s="48"/>
      <c r="I228" s="48">
        <f>G228*F228</f>
        <v>0</v>
      </c>
    </row>
    <row r="229" spans="1:17" ht="15" customHeight="1" x14ac:dyDescent="0.25">
      <c r="A229" s="263" t="s">
        <v>2601</v>
      </c>
      <c r="B229" s="326" t="s">
        <v>340</v>
      </c>
      <c r="C229" s="326"/>
      <c r="D229" s="326"/>
      <c r="E229" s="3" t="s">
        <v>4</v>
      </c>
      <c r="F229" s="40">
        <v>6</v>
      </c>
      <c r="G229" s="48"/>
      <c r="H229" s="49"/>
      <c r="I229" s="48">
        <f>G229*F229</f>
        <v>0</v>
      </c>
    </row>
    <row r="230" spans="1:17" ht="15" customHeight="1" x14ac:dyDescent="0.25">
      <c r="A230" s="263" t="s">
        <v>2602</v>
      </c>
      <c r="B230" s="326" t="s">
        <v>328</v>
      </c>
      <c r="C230" s="326"/>
      <c r="D230" s="326"/>
      <c r="E230" s="3" t="s">
        <v>4</v>
      </c>
      <c r="F230" s="40">
        <v>6</v>
      </c>
      <c r="G230" s="48"/>
      <c r="I230" s="48">
        <f>G230*F230</f>
        <v>0</v>
      </c>
    </row>
    <row r="231" spans="1:17" ht="15" customHeight="1" x14ac:dyDescent="0.25">
      <c r="A231" s="263" t="s">
        <v>2603</v>
      </c>
      <c r="B231" s="326" t="s">
        <v>329</v>
      </c>
      <c r="C231" s="326"/>
      <c r="D231" s="326"/>
      <c r="E231" s="3" t="s">
        <v>4</v>
      </c>
      <c r="F231" s="40">
        <v>1</v>
      </c>
      <c r="G231" s="48"/>
      <c r="I231" s="48">
        <f>G231*F231</f>
        <v>0</v>
      </c>
      <c r="K231" s="38"/>
      <c r="L231" s="38"/>
      <c r="M231" s="38"/>
      <c r="N231" s="38"/>
      <c r="O231" s="38"/>
      <c r="P231" s="38"/>
      <c r="Q231" s="38"/>
    </row>
    <row r="232" spans="1:17" ht="15.75" customHeight="1" x14ac:dyDescent="0.25">
      <c r="A232" s="264" t="s">
        <v>2414</v>
      </c>
      <c r="B232" s="325" t="s">
        <v>1109</v>
      </c>
      <c r="C232" s="325"/>
      <c r="D232" s="325"/>
      <c r="E232" s="224"/>
      <c r="F232" s="224"/>
      <c r="G232" s="249"/>
      <c r="H232" s="250"/>
      <c r="I232" s="251"/>
    </row>
    <row r="233" spans="1:17" ht="15" customHeight="1" x14ac:dyDescent="0.25">
      <c r="A233" s="263" t="s">
        <v>2604</v>
      </c>
      <c r="B233" s="326" t="s">
        <v>326</v>
      </c>
      <c r="C233" s="326"/>
      <c r="D233" s="326"/>
      <c r="E233" s="3" t="s">
        <v>4</v>
      </c>
      <c r="F233" s="40">
        <v>4</v>
      </c>
      <c r="G233" s="48"/>
      <c r="I233" s="48">
        <f>G233*F233</f>
        <v>0</v>
      </c>
    </row>
    <row r="234" spans="1:17" ht="15.75" customHeight="1" x14ac:dyDescent="0.25">
      <c r="A234" s="263" t="s">
        <v>2605</v>
      </c>
      <c r="B234" s="326" t="s">
        <v>326</v>
      </c>
      <c r="C234" s="326"/>
      <c r="D234" s="326"/>
      <c r="E234" s="3" t="s">
        <v>4</v>
      </c>
      <c r="F234" s="40">
        <v>2</v>
      </c>
      <c r="G234" s="48"/>
      <c r="I234" s="48">
        <f>G234*F234</f>
        <v>0</v>
      </c>
    </row>
    <row r="235" spans="1:17" ht="14.45" customHeight="1" x14ac:dyDescent="0.25">
      <c r="A235" s="263" t="s">
        <v>2606</v>
      </c>
      <c r="B235" s="326" t="s">
        <v>340</v>
      </c>
      <c r="C235" s="326"/>
      <c r="D235" s="326"/>
      <c r="E235" s="3" t="s">
        <v>4</v>
      </c>
      <c r="F235" s="40">
        <v>6</v>
      </c>
      <c r="G235" s="50"/>
      <c r="I235" s="50">
        <f>G235*F235</f>
        <v>0</v>
      </c>
    </row>
    <row r="236" spans="1:17" ht="15" customHeight="1" x14ac:dyDescent="0.25">
      <c r="A236" s="263" t="s">
        <v>2607</v>
      </c>
      <c r="B236" s="326" t="s">
        <v>328</v>
      </c>
      <c r="C236" s="326"/>
      <c r="D236" s="326"/>
      <c r="E236" s="3" t="s">
        <v>4</v>
      </c>
      <c r="F236" s="40">
        <v>6</v>
      </c>
      <c r="G236" s="48"/>
      <c r="I236" s="48">
        <f>G236*F236</f>
        <v>0</v>
      </c>
    </row>
    <row r="237" spans="1:17" ht="15" customHeight="1" x14ac:dyDescent="0.25">
      <c r="A237" s="263" t="s">
        <v>2608</v>
      </c>
      <c r="B237" s="326" t="s">
        <v>329</v>
      </c>
      <c r="C237" s="326"/>
      <c r="D237" s="326"/>
      <c r="E237" s="3" t="s">
        <v>4</v>
      </c>
      <c r="F237" s="40">
        <v>1</v>
      </c>
      <c r="G237" s="48"/>
      <c r="I237" s="48">
        <f>G237*F237</f>
        <v>0</v>
      </c>
    </row>
    <row r="238" spans="1:17" ht="15.75" customHeight="1" x14ac:dyDescent="0.25">
      <c r="A238" s="276" t="s">
        <v>2414</v>
      </c>
      <c r="B238" s="276" t="s">
        <v>3609</v>
      </c>
      <c r="C238" s="276"/>
      <c r="D238" s="276"/>
      <c r="E238" s="245"/>
      <c r="F238" s="245"/>
      <c r="G238" s="246"/>
      <c r="H238" s="247"/>
      <c r="I238" s="248"/>
    </row>
    <row r="239" spans="1:17" ht="15" customHeight="1" x14ac:dyDescent="0.25">
      <c r="A239" s="277" t="s">
        <v>2609</v>
      </c>
      <c r="B239" s="326" t="s">
        <v>3632</v>
      </c>
      <c r="C239" s="326"/>
      <c r="D239" s="326"/>
      <c r="E239" s="3" t="s">
        <v>1</v>
      </c>
      <c r="F239" s="40">
        <v>60</v>
      </c>
      <c r="G239" s="48"/>
      <c r="I239" s="48">
        <f>G239*F239</f>
        <v>0</v>
      </c>
    </row>
    <row r="240" spans="1:17" ht="15" customHeight="1" x14ac:dyDescent="0.25">
      <c r="A240" s="277" t="s">
        <v>2610</v>
      </c>
      <c r="B240" s="326" t="s">
        <v>3633</v>
      </c>
      <c r="C240" s="326"/>
      <c r="D240" s="326"/>
      <c r="E240" s="3" t="s">
        <v>4</v>
      </c>
      <c r="F240" s="40">
        <v>10</v>
      </c>
      <c r="G240" s="48"/>
      <c r="I240" s="48">
        <f t="shared" ref="I240" si="12">G240*F240</f>
        <v>0</v>
      </c>
    </row>
    <row r="241" spans="1:9" ht="15" customHeight="1" x14ac:dyDescent="0.25">
      <c r="A241" s="277" t="s">
        <v>2611</v>
      </c>
      <c r="B241" s="326" t="s">
        <v>3634</v>
      </c>
      <c r="C241" s="326"/>
      <c r="D241" s="326"/>
      <c r="E241" s="3" t="s">
        <v>1</v>
      </c>
      <c r="F241" s="40">
        <v>60</v>
      </c>
      <c r="G241" s="48"/>
      <c r="I241" s="48">
        <f>G241*F241</f>
        <v>0</v>
      </c>
    </row>
    <row r="242" spans="1:9" ht="15" customHeight="1" x14ac:dyDescent="0.25">
      <c r="A242" s="277" t="s">
        <v>2612</v>
      </c>
      <c r="B242" s="326" t="s">
        <v>3635</v>
      </c>
      <c r="C242" s="326"/>
      <c r="D242" s="326"/>
      <c r="E242" s="3" t="s">
        <v>4</v>
      </c>
      <c r="F242" s="40">
        <v>10</v>
      </c>
      <c r="G242" s="48"/>
      <c r="I242" s="48">
        <f t="shared" ref="I242" si="13">G242*F242</f>
        <v>0</v>
      </c>
    </row>
    <row r="243" spans="1:9" ht="15" customHeight="1" x14ac:dyDescent="0.25">
      <c r="A243" s="277" t="s">
        <v>2613</v>
      </c>
      <c r="B243" s="326" t="s">
        <v>3636</v>
      </c>
      <c r="C243" s="326"/>
      <c r="D243" s="326"/>
      <c r="E243" s="3" t="s">
        <v>1</v>
      </c>
      <c r="F243" s="40">
        <v>60</v>
      </c>
      <c r="G243" s="48"/>
      <c r="I243" s="48">
        <f>G243*F243</f>
        <v>0</v>
      </c>
    </row>
    <row r="244" spans="1:9" ht="15" customHeight="1" x14ac:dyDescent="0.25">
      <c r="A244" s="277" t="s">
        <v>2614</v>
      </c>
      <c r="B244" s="326" t="s">
        <v>3637</v>
      </c>
      <c r="C244" s="326"/>
      <c r="D244" s="326"/>
      <c r="E244" s="3" t="s">
        <v>4</v>
      </c>
      <c r="F244" s="40">
        <v>10</v>
      </c>
      <c r="G244" s="48"/>
      <c r="I244" s="48">
        <f t="shared" ref="I244" si="14">G244*F244</f>
        <v>0</v>
      </c>
    </row>
    <row r="245" spans="1:9" ht="15" customHeight="1" x14ac:dyDescent="0.25">
      <c r="A245" s="277" t="s">
        <v>2615</v>
      </c>
      <c r="B245" s="326" t="s">
        <v>3638</v>
      </c>
      <c r="C245" s="326"/>
      <c r="D245" s="326"/>
      <c r="E245" s="3" t="s">
        <v>1</v>
      </c>
      <c r="F245" s="40">
        <v>60</v>
      </c>
      <c r="G245" s="48"/>
      <c r="I245" s="48">
        <f>G245*F245</f>
        <v>0</v>
      </c>
    </row>
    <row r="246" spans="1:9" ht="15" customHeight="1" x14ac:dyDescent="0.25">
      <c r="A246" s="277" t="s">
        <v>2616</v>
      </c>
      <c r="B246" s="326" t="s">
        <v>3639</v>
      </c>
      <c r="C246" s="326"/>
      <c r="D246" s="326"/>
      <c r="E246" s="3" t="s">
        <v>4</v>
      </c>
      <c r="F246" s="40">
        <v>10</v>
      </c>
      <c r="G246" s="48"/>
      <c r="I246" s="48">
        <f t="shared" ref="I246" si="15">G246*F246</f>
        <v>0</v>
      </c>
    </row>
    <row r="248" spans="1:9" x14ac:dyDescent="0.25">
      <c r="A248" s="273"/>
      <c r="B248" s="306" t="s">
        <v>1207</v>
      </c>
      <c r="C248" s="306"/>
      <c r="D248" s="306"/>
      <c r="E248" s="62"/>
      <c r="F248" s="62"/>
      <c r="G248" s="63"/>
      <c r="I248" s="64"/>
    </row>
    <row r="249" spans="1:9" x14ac:dyDescent="0.25">
      <c r="A249" s="274"/>
      <c r="B249" s="300" t="s">
        <v>96</v>
      </c>
      <c r="C249" s="300"/>
      <c r="D249" s="300"/>
      <c r="E249" s="18"/>
      <c r="F249" s="18"/>
      <c r="G249" s="46"/>
      <c r="I249" s="47"/>
    </row>
    <row r="250" spans="1:9" x14ac:dyDescent="0.25">
      <c r="A250" s="275" t="s">
        <v>2617</v>
      </c>
      <c r="B250" s="328" t="s">
        <v>102</v>
      </c>
      <c r="C250" s="328"/>
      <c r="D250" s="328"/>
      <c r="E250" s="3" t="s">
        <v>111</v>
      </c>
      <c r="F250" s="40">
        <v>5.2</v>
      </c>
      <c r="G250" s="48"/>
      <c r="I250" s="48">
        <f>G250*F250</f>
        <v>0</v>
      </c>
    </row>
    <row r="251" spans="1:9" x14ac:dyDescent="0.25">
      <c r="A251" s="275" t="s">
        <v>2618</v>
      </c>
      <c r="B251" s="328" t="s">
        <v>103</v>
      </c>
      <c r="C251" s="328"/>
      <c r="D251" s="328"/>
      <c r="E251" s="3" t="s">
        <v>111</v>
      </c>
      <c r="F251" s="40">
        <v>154.19999999999999</v>
      </c>
      <c r="G251" s="48"/>
      <c r="I251" s="48">
        <f t="shared" ref="I251:I256" si="16">G251*F251</f>
        <v>0</v>
      </c>
    </row>
    <row r="252" spans="1:9" x14ac:dyDescent="0.25">
      <c r="A252" s="275" t="s">
        <v>2619</v>
      </c>
      <c r="B252" s="328" t="s">
        <v>104</v>
      </c>
      <c r="C252" s="328"/>
      <c r="D252" s="328"/>
      <c r="E252" s="3" t="s">
        <v>111</v>
      </c>
      <c r="F252" s="40">
        <v>5.2</v>
      </c>
      <c r="G252" s="48"/>
      <c r="I252" s="48">
        <f t="shared" si="16"/>
        <v>0</v>
      </c>
    </row>
    <row r="253" spans="1:9" x14ac:dyDescent="0.25">
      <c r="A253" s="275" t="s">
        <v>2620</v>
      </c>
      <c r="B253" s="328" t="s">
        <v>105</v>
      </c>
      <c r="C253" s="328"/>
      <c r="D253" s="328"/>
      <c r="E253" s="3" t="s">
        <v>111</v>
      </c>
      <c r="F253" s="40">
        <v>63.54</v>
      </c>
      <c r="G253" s="48"/>
      <c r="I253" s="48">
        <f t="shared" si="16"/>
        <v>0</v>
      </c>
    </row>
    <row r="254" spans="1:9" x14ac:dyDescent="0.25">
      <c r="A254" s="275" t="s">
        <v>2621</v>
      </c>
      <c r="B254" s="328" t="s">
        <v>106</v>
      </c>
      <c r="C254" s="328"/>
      <c r="D254" s="328"/>
      <c r="E254" s="3" t="s">
        <v>111</v>
      </c>
      <c r="F254" s="40">
        <v>3.9</v>
      </c>
      <c r="G254" s="48"/>
      <c r="I254" s="48">
        <f t="shared" si="16"/>
        <v>0</v>
      </c>
    </row>
    <row r="255" spans="1:9" x14ac:dyDescent="0.25">
      <c r="A255" s="275" t="s">
        <v>2622</v>
      </c>
      <c r="B255" s="328" t="s">
        <v>108</v>
      </c>
      <c r="C255" s="328"/>
      <c r="D255" s="328"/>
      <c r="E255" s="3" t="s">
        <v>112</v>
      </c>
      <c r="F255" s="40">
        <v>30</v>
      </c>
      <c r="G255" s="48"/>
      <c r="I255" s="48">
        <f t="shared" si="16"/>
        <v>0</v>
      </c>
    </row>
    <row r="256" spans="1:9" x14ac:dyDescent="0.25">
      <c r="A256" s="275" t="s">
        <v>2623</v>
      </c>
      <c r="B256" s="328" t="s">
        <v>109</v>
      </c>
      <c r="C256" s="328"/>
      <c r="D256" s="328"/>
      <c r="E256" s="3" t="s">
        <v>110</v>
      </c>
      <c r="F256" s="40">
        <v>135</v>
      </c>
      <c r="G256" s="48"/>
      <c r="I256" s="48">
        <f t="shared" si="16"/>
        <v>0</v>
      </c>
    </row>
    <row r="257" spans="1:9" x14ac:dyDescent="0.25">
      <c r="A257" s="274"/>
      <c r="B257" s="300" t="s">
        <v>113</v>
      </c>
      <c r="C257" s="300"/>
      <c r="D257" s="300"/>
      <c r="E257" s="18"/>
      <c r="F257" s="18"/>
      <c r="G257" s="46"/>
      <c r="I257" s="47"/>
    </row>
    <row r="258" spans="1:9" x14ac:dyDescent="0.25">
      <c r="A258" s="275" t="s">
        <v>2624</v>
      </c>
      <c r="B258" s="328" t="s">
        <v>114</v>
      </c>
      <c r="C258" s="328"/>
      <c r="D258" s="328"/>
      <c r="E258" s="3" t="s">
        <v>111</v>
      </c>
      <c r="F258" s="40">
        <v>112</v>
      </c>
      <c r="G258" s="48"/>
      <c r="I258" s="48">
        <f t="shared" ref="I258" si="17">G258*F258</f>
        <v>0</v>
      </c>
    </row>
    <row r="259" spans="1:9" x14ac:dyDescent="0.25">
      <c r="A259" s="275" t="s">
        <v>2625</v>
      </c>
      <c r="B259" s="328" t="s">
        <v>115</v>
      </c>
      <c r="C259" s="328"/>
      <c r="D259" s="328"/>
      <c r="E259" s="3" t="s">
        <v>111</v>
      </c>
      <c r="F259" s="40">
        <v>78.400000000000006</v>
      </c>
      <c r="G259" s="48"/>
      <c r="I259" s="48">
        <f t="shared" ref="I259:I261" si="18">G259*F259</f>
        <v>0</v>
      </c>
    </row>
    <row r="260" spans="1:9" x14ac:dyDescent="0.25">
      <c r="A260" s="275" t="s">
        <v>2626</v>
      </c>
      <c r="B260" s="328" t="s">
        <v>116</v>
      </c>
      <c r="C260" s="328"/>
      <c r="D260" s="328"/>
      <c r="E260" s="3" t="s">
        <v>4</v>
      </c>
      <c r="F260" s="40">
        <v>66</v>
      </c>
      <c r="G260" s="48"/>
      <c r="I260" s="48">
        <f t="shared" si="18"/>
        <v>0</v>
      </c>
    </row>
    <row r="261" spans="1:9" x14ac:dyDescent="0.25">
      <c r="A261" s="275" t="s">
        <v>2627</v>
      </c>
      <c r="B261" s="328" t="s">
        <v>119</v>
      </c>
      <c r="C261" s="328"/>
      <c r="D261" s="328"/>
      <c r="E261" s="3" t="s">
        <v>111</v>
      </c>
      <c r="F261" s="40">
        <v>36.78</v>
      </c>
      <c r="G261" s="48"/>
      <c r="I261" s="48">
        <f t="shared" si="18"/>
        <v>0</v>
      </c>
    </row>
    <row r="262" spans="1:9" x14ac:dyDescent="0.25">
      <c r="A262" s="274"/>
      <c r="B262" s="300" t="s">
        <v>127</v>
      </c>
      <c r="C262" s="300"/>
      <c r="D262" s="300"/>
      <c r="E262" s="18"/>
      <c r="F262" s="18"/>
      <c r="G262" s="46"/>
      <c r="I262" s="47"/>
    </row>
    <row r="263" spans="1:9" x14ac:dyDescent="0.25">
      <c r="A263" s="275" t="s">
        <v>2628</v>
      </c>
      <c r="B263" s="328" t="s">
        <v>131</v>
      </c>
      <c r="C263" s="328"/>
      <c r="D263" s="328"/>
      <c r="E263" s="3" t="s">
        <v>111</v>
      </c>
      <c r="F263" s="40">
        <v>1.3</v>
      </c>
      <c r="G263" s="48"/>
      <c r="I263" s="48">
        <f t="shared" ref="I263" si="19">G263*F263</f>
        <v>0</v>
      </c>
    </row>
    <row r="264" spans="1:9" x14ac:dyDescent="0.25">
      <c r="A264" s="274"/>
      <c r="B264" s="300" t="s">
        <v>139</v>
      </c>
      <c r="C264" s="300"/>
      <c r="D264" s="300"/>
      <c r="E264" s="18"/>
      <c r="F264" s="18"/>
      <c r="G264" s="46"/>
      <c r="I264" s="47"/>
    </row>
    <row r="265" spans="1:9" x14ac:dyDescent="0.25">
      <c r="A265" s="275" t="s">
        <v>2629</v>
      </c>
      <c r="B265" s="328" t="s">
        <v>192</v>
      </c>
      <c r="C265" s="328"/>
      <c r="D265" s="328"/>
      <c r="E265" s="3" t="s">
        <v>110</v>
      </c>
      <c r="F265" s="40">
        <v>22.0914</v>
      </c>
      <c r="G265" s="48"/>
      <c r="I265" s="48">
        <f t="shared" ref="I265:I266" si="20">G265*F265</f>
        <v>0</v>
      </c>
    </row>
    <row r="266" spans="1:9" x14ac:dyDescent="0.25">
      <c r="A266" s="275" t="s">
        <v>2630</v>
      </c>
      <c r="B266" s="328" t="s">
        <v>193</v>
      </c>
      <c r="C266" s="328"/>
      <c r="D266" s="328"/>
      <c r="E266" s="3" t="s">
        <v>110</v>
      </c>
      <c r="F266" s="40">
        <v>6.9882</v>
      </c>
      <c r="G266" s="48"/>
      <c r="I266" s="48">
        <f t="shared" si="20"/>
        <v>0</v>
      </c>
    </row>
    <row r="267" spans="1:9" x14ac:dyDescent="0.25">
      <c r="A267" s="274"/>
      <c r="B267" s="300" t="s">
        <v>150</v>
      </c>
      <c r="C267" s="300"/>
      <c r="D267" s="300"/>
      <c r="E267" s="18"/>
      <c r="F267" s="18"/>
      <c r="G267" s="46"/>
      <c r="I267" s="47"/>
    </row>
    <row r="268" spans="1:9" x14ac:dyDescent="0.25">
      <c r="A268" s="275" t="s">
        <v>2631</v>
      </c>
      <c r="B268" s="328" t="s">
        <v>156</v>
      </c>
      <c r="C268" s="328"/>
      <c r="D268" s="328"/>
      <c r="E268" s="3" t="s">
        <v>1</v>
      </c>
      <c r="F268" s="40">
        <v>13</v>
      </c>
      <c r="G268" s="48"/>
      <c r="I268" s="48">
        <f t="shared" ref="I268" si="21">G268*F268</f>
        <v>0</v>
      </c>
    </row>
    <row r="269" spans="1:9" x14ac:dyDescent="0.25">
      <c r="A269" s="275" t="s">
        <v>2632</v>
      </c>
      <c r="B269" s="328" t="s">
        <v>157</v>
      </c>
      <c r="C269" s="328"/>
      <c r="D269" s="328"/>
      <c r="E269" s="3" t="s">
        <v>1</v>
      </c>
      <c r="F269" s="40">
        <v>13</v>
      </c>
      <c r="G269" s="48"/>
      <c r="I269" s="48">
        <f t="shared" ref="I269:I271" si="22">G269*F269</f>
        <v>0</v>
      </c>
    </row>
    <row r="270" spans="1:9" x14ac:dyDescent="0.25">
      <c r="A270" s="275" t="s">
        <v>2633</v>
      </c>
      <c r="B270" s="328" t="s">
        <v>158</v>
      </c>
      <c r="C270" s="328"/>
      <c r="D270" s="328"/>
      <c r="E270" s="3" t="s">
        <v>1</v>
      </c>
      <c r="F270" s="40">
        <v>13</v>
      </c>
      <c r="G270" s="48"/>
      <c r="I270" s="48">
        <f t="shared" si="22"/>
        <v>0</v>
      </c>
    </row>
    <row r="271" spans="1:9" x14ac:dyDescent="0.25">
      <c r="A271" s="275" t="s">
        <v>2634</v>
      </c>
      <c r="B271" s="328" t="s">
        <v>157</v>
      </c>
      <c r="C271" s="328"/>
      <c r="D271" s="328"/>
      <c r="E271" s="3" t="s">
        <v>1</v>
      </c>
      <c r="F271" s="40">
        <v>13</v>
      </c>
      <c r="G271" s="48"/>
      <c r="I271" s="48">
        <f t="shared" si="22"/>
        <v>0</v>
      </c>
    </row>
    <row r="272" spans="1:9" x14ac:dyDescent="0.25">
      <c r="A272" s="274"/>
      <c r="B272" s="300" t="s">
        <v>159</v>
      </c>
      <c r="C272" s="300"/>
      <c r="D272" s="300"/>
      <c r="E272" s="18"/>
      <c r="F272" s="18"/>
      <c r="G272" s="46"/>
      <c r="I272" s="47"/>
    </row>
    <row r="273" spans="1:9" x14ac:dyDescent="0.25">
      <c r="A273" s="275" t="s">
        <v>2635</v>
      </c>
      <c r="B273" s="328" t="s">
        <v>194</v>
      </c>
      <c r="C273" s="328"/>
      <c r="D273" s="328"/>
      <c r="E273" s="3" t="s">
        <v>1</v>
      </c>
      <c r="F273" s="40">
        <v>80.915999999999997</v>
      </c>
      <c r="G273" s="48"/>
      <c r="I273" s="48">
        <f t="shared" ref="I273" si="23">G273*F273</f>
        <v>0</v>
      </c>
    </row>
    <row r="274" spans="1:9" x14ac:dyDescent="0.25">
      <c r="A274" s="275" t="s">
        <v>2636</v>
      </c>
      <c r="B274" s="328" t="s">
        <v>195</v>
      </c>
      <c r="C274" s="328"/>
      <c r="D274" s="328"/>
      <c r="E274" s="3" t="s">
        <v>110</v>
      </c>
      <c r="F274" s="40">
        <v>80.915999999999997</v>
      </c>
      <c r="G274" s="48"/>
      <c r="I274" s="48">
        <f t="shared" ref="I274:I275" si="24">G274*F274</f>
        <v>0</v>
      </c>
    </row>
    <row r="275" spans="1:9" x14ac:dyDescent="0.25">
      <c r="A275" s="275" t="s">
        <v>2637</v>
      </c>
      <c r="B275" s="328" t="s">
        <v>369</v>
      </c>
      <c r="C275" s="328"/>
      <c r="D275" s="328"/>
      <c r="E275" s="3" t="s">
        <v>4</v>
      </c>
      <c r="F275" s="40">
        <v>1</v>
      </c>
      <c r="G275" s="48"/>
      <c r="I275" s="48">
        <f t="shared" si="24"/>
        <v>0</v>
      </c>
    </row>
    <row r="276" spans="1:9" x14ac:dyDescent="0.25">
      <c r="A276" s="274"/>
      <c r="B276" s="212" t="s">
        <v>1206</v>
      </c>
      <c r="C276" s="212"/>
      <c r="D276" s="300"/>
      <c r="E276" s="300"/>
      <c r="F276" s="300"/>
      <c r="G276" s="212"/>
      <c r="I276" s="47"/>
    </row>
    <row r="277" spans="1:9" x14ac:dyDescent="0.25">
      <c r="A277" s="275" t="s">
        <v>2638</v>
      </c>
      <c r="B277" s="328" t="s">
        <v>282</v>
      </c>
      <c r="C277" s="328"/>
      <c r="D277" s="328"/>
      <c r="E277" s="3" t="s">
        <v>240</v>
      </c>
      <c r="F277" s="40">
        <v>2</v>
      </c>
      <c r="G277" s="48"/>
      <c r="I277" s="48">
        <f t="shared" ref="I277" si="25">G277*F277</f>
        <v>0</v>
      </c>
    </row>
    <row r="278" spans="1:9" x14ac:dyDescent="0.25">
      <c r="A278" s="275" t="s">
        <v>2639</v>
      </c>
      <c r="B278" s="328" t="s">
        <v>283</v>
      </c>
      <c r="C278" s="328"/>
      <c r="D278" s="328"/>
      <c r="E278" s="3" t="s">
        <v>240</v>
      </c>
      <c r="F278" s="40">
        <v>1</v>
      </c>
      <c r="G278" s="48"/>
      <c r="I278" s="48">
        <f t="shared" ref="I278:I281" si="26">G278*F278</f>
        <v>0</v>
      </c>
    </row>
    <row r="279" spans="1:9" x14ac:dyDescent="0.25">
      <c r="A279" s="275" t="s">
        <v>2640</v>
      </c>
      <c r="B279" s="328" t="s">
        <v>284</v>
      </c>
      <c r="C279" s="328"/>
      <c r="D279" s="328"/>
      <c r="E279" s="3" t="s">
        <v>240</v>
      </c>
      <c r="F279" s="40">
        <v>2</v>
      </c>
      <c r="G279" s="48"/>
      <c r="I279" s="48">
        <f t="shared" si="26"/>
        <v>0</v>
      </c>
    </row>
    <row r="280" spans="1:9" x14ac:dyDescent="0.25">
      <c r="A280" s="275" t="s">
        <v>3610</v>
      </c>
      <c r="B280" s="328" t="s">
        <v>285</v>
      </c>
      <c r="C280" s="328"/>
      <c r="D280" s="328"/>
      <c r="E280" s="3" t="s">
        <v>4</v>
      </c>
      <c r="F280" s="40">
        <v>1</v>
      </c>
      <c r="G280" s="48"/>
      <c r="I280" s="48">
        <f t="shared" si="26"/>
        <v>0</v>
      </c>
    </row>
    <row r="281" spans="1:9" x14ac:dyDescent="0.25">
      <c r="A281" s="275" t="s">
        <v>3611</v>
      </c>
      <c r="B281" s="328" t="s">
        <v>286</v>
      </c>
      <c r="C281" s="328"/>
      <c r="D281" s="328"/>
      <c r="E281" s="3" t="s">
        <v>4</v>
      </c>
      <c r="F281" s="40">
        <v>1</v>
      </c>
      <c r="G281" s="48"/>
      <c r="I281" s="48">
        <f t="shared" si="26"/>
        <v>0</v>
      </c>
    </row>
    <row r="282" spans="1:9" x14ac:dyDescent="0.25">
      <c r="A282" s="274"/>
      <c r="B282" s="212" t="s">
        <v>1209</v>
      </c>
      <c r="C282" s="212"/>
      <c r="D282" s="212"/>
      <c r="E282" s="212"/>
      <c r="F282" s="212"/>
      <c r="G282" s="212"/>
      <c r="I282" s="47"/>
    </row>
    <row r="283" spans="1:9" x14ac:dyDescent="0.25">
      <c r="A283" s="275" t="s">
        <v>3612</v>
      </c>
      <c r="B283" s="328" t="s">
        <v>334</v>
      </c>
      <c r="C283" s="328"/>
      <c r="D283" s="328"/>
      <c r="E283" s="3" t="s">
        <v>4</v>
      </c>
      <c r="F283" s="40">
        <v>8</v>
      </c>
      <c r="G283" s="48"/>
      <c r="I283" s="48">
        <f t="shared" ref="I283" si="27">G283*F283</f>
        <v>0</v>
      </c>
    </row>
    <row r="284" spans="1:9" x14ac:dyDescent="0.25">
      <c r="A284" s="275" t="s">
        <v>3613</v>
      </c>
      <c r="B284" s="328" t="s">
        <v>335</v>
      </c>
      <c r="C284" s="328"/>
      <c r="D284" s="328"/>
      <c r="E284" s="3" t="s">
        <v>4</v>
      </c>
      <c r="F284" s="40">
        <v>8</v>
      </c>
      <c r="G284" s="48"/>
      <c r="I284" s="48">
        <f t="shared" ref="I284:I288" si="28">G284*F284</f>
        <v>0</v>
      </c>
    </row>
    <row r="285" spans="1:9" x14ac:dyDescent="0.25">
      <c r="A285" s="275" t="s">
        <v>2629</v>
      </c>
      <c r="B285" s="328" t="s">
        <v>336</v>
      </c>
      <c r="C285" s="328"/>
      <c r="D285" s="328"/>
      <c r="E285" s="3" t="s">
        <v>4</v>
      </c>
      <c r="F285" s="40">
        <v>8</v>
      </c>
      <c r="G285" s="48"/>
      <c r="I285" s="48">
        <f t="shared" si="28"/>
        <v>0</v>
      </c>
    </row>
    <row r="286" spans="1:9" x14ac:dyDescent="0.25">
      <c r="A286" s="275" t="s">
        <v>2630</v>
      </c>
      <c r="B286" s="328" t="s">
        <v>337</v>
      </c>
      <c r="C286" s="328"/>
      <c r="D286" s="328"/>
      <c r="E286" s="3" t="s">
        <v>4</v>
      </c>
      <c r="F286" s="40">
        <v>2</v>
      </c>
      <c r="G286" s="48"/>
      <c r="I286" s="48">
        <f t="shared" si="28"/>
        <v>0</v>
      </c>
    </row>
    <row r="287" spans="1:9" x14ac:dyDescent="0.25">
      <c r="A287" s="275" t="s">
        <v>2631</v>
      </c>
      <c r="B287" s="328" t="s">
        <v>338</v>
      </c>
      <c r="C287" s="328"/>
      <c r="D287" s="328"/>
      <c r="E287" s="3" t="s">
        <v>4</v>
      </c>
      <c r="F287" s="40">
        <v>2</v>
      </c>
      <c r="G287" s="48"/>
      <c r="I287" s="48">
        <f t="shared" si="28"/>
        <v>0</v>
      </c>
    </row>
    <row r="288" spans="1:9" x14ac:dyDescent="0.25">
      <c r="A288" s="275" t="s">
        <v>2632</v>
      </c>
      <c r="B288" s="328" t="s">
        <v>333</v>
      </c>
      <c r="C288" s="328"/>
      <c r="D288" s="328"/>
      <c r="E288" s="3" t="s">
        <v>4</v>
      </c>
      <c r="F288" s="40">
        <v>12</v>
      </c>
      <c r="G288" s="48"/>
      <c r="I288" s="48">
        <f t="shared" si="28"/>
        <v>0</v>
      </c>
    </row>
    <row r="290" spans="1:9" x14ac:dyDescent="0.25">
      <c r="A290" s="41"/>
      <c r="B290" s="41" t="s">
        <v>1179</v>
      </c>
      <c r="C290" s="10"/>
      <c r="D290" s="11"/>
      <c r="E290" s="12"/>
      <c r="F290" s="11"/>
      <c r="G290" s="52"/>
      <c r="I290" s="53">
        <f>SUM(I9:I288)</f>
        <v>0</v>
      </c>
    </row>
    <row r="295" spans="1:9" x14ac:dyDescent="0.25">
      <c r="A295" s="266"/>
    </row>
    <row r="296" spans="1:9" x14ac:dyDescent="0.25">
      <c r="A296" s="266"/>
    </row>
    <row r="297" spans="1:9" x14ac:dyDescent="0.25">
      <c r="A297" s="266"/>
    </row>
    <row r="298" spans="1:9" x14ac:dyDescent="0.25">
      <c r="A298" s="266"/>
    </row>
  </sheetData>
  <mergeCells count="280">
    <mergeCell ref="B241:D241"/>
    <mergeCell ref="B242:D242"/>
    <mergeCell ref="B243:D243"/>
    <mergeCell ref="B244:D244"/>
    <mergeCell ref="B245:D245"/>
    <mergeCell ref="B246:D246"/>
    <mergeCell ref="B281:D281"/>
    <mergeCell ref="B283:D283"/>
    <mergeCell ref="B284:D284"/>
    <mergeCell ref="B263:D263"/>
    <mergeCell ref="B264:D264"/>
    <mergeCell ref="B265:D265"/>
    <mergeCell ref="B266:D266"/>
    <mergeCell ref="B267:D267"/>
    <mergeCell ref="B268:D268"/>
    <mergeCell ref="B269:D269"/>
    <mergeCell ref="B270:D270"/>
    <mergeCell ref="B271:D271"/>
    <mergeCell ref="B254:D254"/>
    <mergeCell ref="B255:D255"/>
    <mergeCell ref="B256:D256"/>
    <mergeCell ref="B257:D257"/>
    <mergeCell ref="B258:D258"/>
    <mergeCell ref="B259:D259"/>
    <mergeCell ref="B285:D285"/>
    <mergeCell ref="B286:D286"/>
    <mergeCell ref="B287:D287"/>
    <mergeCell ref="B288:D288"/>
    <mergeCell ref="D276:F276"/>
    <mergeCell ref="B272:D272"/>
    <mergeCell ref="B273:D273"/>
    <mergeCell ref="B274:D274"/>
    <mergeCell ref="B275:D275"/>
    <mergeCell ref="B277:D277"/>
    <mergeCell ref="B278:D278"/>
    <mergeCell ref="B279:D279"/>
    <mergeCell ref="B280:D280"/>
    <mergeCell ref="B260:D260"/>
    <mergeCell ref="B261:D261"/>
    <mergeCell ref="B262:D262"/>
    <mergeCell ref="B248:D248"/>
    <mergeCell ref="B249:D249"/>
    <mergeCell ref="B250:D250"/>
    <mergeCell ref="B251:D251"/>
    <mergeCell ref="B252:D252"/>
    <mergeCell ref="B253:D253"/>
    <mergeCell ref="B239:D239"/>
    <mergeCell ref="B221:D221"/>
    <mergeCell ref="B240:D240"/>
    <mergeCell ref="B196:D196"/>
    <mergeCell ref="B197:D197"/>
    <mergeCell ref="B198:D198"/>
    <mergeCell ref="B199:D199"/>
    <mergeCell ref="B202:D202"/>
    <mergeCell ref="B203:D203"/>
    <mergeCell ref="B204:D204"/>
    <mergeCell ref="B205:D205"/>
    <mergeCell ref="B234:D234"/>
    <mergeCell ref="B237:D237"/>
    <mergeCell ref="B231:D231"/>
    <mergeCell ref="B220:D220"/>
    <mergeCell ref="B227:D227"/>
    <mergeCell ref="B228:D228"/>
    <mergeCell ref="B229:D229"/>
    <mergeCell ref="B230:D230"/>
    <mergeCell ref="B235:D235"/>
    <mergeCell ref="B236:D236"/>
    <mergeCell ref="B225:D225"/>
    <mergeCell ref="B226:D226"/>
    <mergeCell ref="B222:D222"/>
    <mergeCell ref="B163:D163"/>
    <mergeCell ref="B181:D181"/>
    <mergeCell ref="B183:D183"/>
    <mergeCell ref="B182:D182"/>
    <mergeCell ref="B179:D179"/>
    <mergeCell ref="B172:D172"/>
    <mergeCell ref="B173:D173"/>
    <mergeCell ref="B174:D174"/>
    <mergeCell ref="B175:D175"/>
    <mergeCell ref="B176:D176"/>
    <mergeCell ref="B177:D177"/>
    <mergeCell ref="B178:D178"/>
    <mergeCell ref="B164:D164"/>
    <mergeCell ref="B171:D171"/>
    <mergeCell ref="B146:D146"/>
    <mergeCell ref="B64:D64"/>
    <mergeCell ref="B38:D38"/>
    <mergeCell ref="B40:D40"/>
    <mergeCell ref="B41:D41"/>
    <mergeCell ref="B57:D57"/>
    <mergeCell ref="B42:D42"/>
    <mergeCell ref="B43:D43"/>
    <mergeCell ref="B80:D80"/>
    <mergeCell ref="B101:D101"/>
    <mergeCell ref="B102:D102"/>
    <mergeCell ref="B114:D114"/>
    <mergeCell ref="B87:D87"/>
    <mergeCell ref="B48:D48"/>
    <mergeCell ref="B51:D51"/>
    <mergeCell ref="B56:D56"/>
    <mergeCell ref="B39:D39"/>
    <mergeCell ref="B44:D44"/>
    <mergeCell ref="B52:D52"/>
    <mergeCell ref="B53:D53"/>
    <mergeCell ref="B54:D54"/>
    <mergeCell ref="B81:D81"/>
    <mergeCell ref="B82:D82"/>
    <mergeCell ref="B59:D59"/>
    <mergeCell ref="B7:D7"/>
    <mergeCell ref="C1:E2"/>
    <mergeCell ref="B22:D22"/>
    <mergeCell ref="B30:D30"/>
    <mergeCell ref="B32:D32"/>
    <mergeCell ref="B34:D34"/>
    <mergeCell ref="B46:D46"/>
    <mergeCell ref="B47:D47"/>
    <mergeCell ref="B49:D49"/>
    <mergeCell ref="B45:D45"/>
    <mergeCell ref="C3:E4"/>
    <mergeCell ref="B27:D27"/>
    <mergeCell ref="B28:D28"/>
    <mergeCell ref="B29:D29"/>
    <mergeCell ref="B31:D31"/>
    <mergeCell ref="B33:D33"/>
    <mergeCell ref="B35:D35"/>
    <mergeCell ref="B17:D17"/>
    <mergeCell ref="B19:D19"/>
    <mergeCell ref="B8:D8"/>
    <mergeCell ref="B37:D37"/>
    <mergeCell ref="B18:D18"/>
    <mergeCell ref="B9:D9"/>
    <mergeCell ref="B10:D10"/>
    <mergeCell ref="B60:D60"/>
    <mergeCell ref="B61:D61"/>
    <mergeCell ref="B62:D62"/>
    <mergeCell ref="B58:D58"/>
    <mergeCell ref="B63:D63"/>
    <mergeCell ref="B50:D50"/>
    <mergeCell ref="B55:D55"/>
    <mergeCell ref="B36:D36"/>
    <mergeCell ref="B20:D20"/>
    <mergeCell ref="B21:D21"/>
    <mergeCell ref="B23:D23"/>
    <mergeCell ref="B11:D11"/>
    <mergeCell ref="B12:D12"/>
    <mergeCell ref="B13:D13"/>
    <mergeCell ref="B14:D14"/>
    <mergeCell ref="B15:D15"/>
    <mergeCell ref="B16:D16"/>
    <mergeCell ref="B24:D24"/>
    <mergeCell ref="B25:D25"/>
    <mergeCell ref="B26:D26"/>
    <mergeCell ref="B76:D76"/>
    <mergeCell ref="B77:D77"/>
    <mergeCell ref="B78:D78"/>
    <mergeCell ref="B79:D79"/>
    <mergeCell ref="B67:D67"/>
    <mergeCell ref="B65:D65"/>
    <mergeCell ref="B72:D72"/>
    <mergeCell ref="B73:D73"/>
    <mergeCell ref="B74:D74"/>
    <mergeCell ref="B75:D75"/>
    <mergeCell ref="B68:D68"/>
    <mergeCell ref="B69:D69"/>
    <mergeCell ref="B70:D70"/>
    <mergeCell ref="B71:D71"/>
    <mergeCell ref="B66:D66"/>
    <mergeCell ref="B147:D147"/>
    <mergeCell ref="B148:D148"/>
    <mergeCell ref="B149:D149"/>
    <mergeCell ref="B150:D150"/>
    <mergeCell ref="B151:D151"/>
    <mergeCell ref="B83:D83"/>
    <mergeCell ref="B84:D84"/>
    <mergeCell ref="B85:D85"/>
    <mergeCell ref="B86:D86"/>
    <mergeCell ref="B88:D88"/>
    <mergeCell ref="B89:D89"/>
    <mergeCell ref="B90:D90"/>
    <mergeCell ref="B110:D110"/>
    <mergeCell ref="B111:D111"/>
    <mergeCell ref="B112:D112"/>
    <mergeCell ref="B113:D113"/>
    <mergeCell ref="B91:D91"/>
    <mergeCell ref="B93:D93"/>
    <mergeCell ref="B106:D106"/>
    <mergeCell ref="B107:D107"/>
    <mergeCell ref="B135:D135"/>
    <mergeCell ref="B94:D94"/>
    <mergeCell ref="B92:D92"/>
    <mergeCell ref="B95:D95"/>
    <mergeCell ref="B141:D141"/>
    <mergeCell ref="B142:D142"/>
    <mergeCell ref="B143:D143"/>
    <mergeCell ref="B144:D144"/>
    <mergeCell ref="B145:D145"/>
    <mergeCell ref="B160:D160"/>
    <mergeCell ref="B125:D125"/>
    <mergeCell ref="B108:D108"/>
    <mergeCell ref="B109:D109"/>
    <mergeCell ref="B115:D115"/>
    <mergeCell ref="B116:D116"/>
    <mergeCell ref="B117:D117"/>
    <mergeCell ref="B118:D118"/>
    <mergeCell ref="B119:D119"/>
    <mergeCell ref="B120:D120"/>
    <mergeCell ref="B121:D121"/>
    <mergeCell ref="B126:D126"/>
    <mergeCell ref="B129:D129"/>
    <mergeCell ref="B130:D130"/>
    <mergeCell ref="B136:D136"/>
    <mergeCell ref="B152:D152"/>
    <mergeCell ref="B153:D153"/>
    <mergeCell ref="B154:D154"/>
    <mergeCell ref="B155:D155"/>
    <mergeCell ref="B140:D140"/>
    <mergeCell ref="B133:D133"/>
    <mergeCell ref="B123:D123"/>
    <mergeCell ref="B124:D124"/>
    <mergeCell ref="B131:D131"/>
    <mergeCell ref="B132:D132"/>
    <mergeCell ref="B127:D127"/>
    <mergeCell ref="B128:D128"/>
    <mergeCell ref="B134:D134"/>
    <mergeCell ref="B138:D138"/>
    <mergeCell ref="B137:D137"/>
    <mergeCell ref="B96:D96"/>
    <mergeCell ref="B97:D97"/>
    <mergeCell ref="B98:D98"/>
    <mergeCell ref="B99:D99"/>
    <mergeCell ref="B100:D100"/>
    <mergeCell ref="B103:D103"/>
    <mergeCell ref="B104:D104"/>
    <mergeCell ref="B105:D105"/>
    <mergeCell ref="B139:D139"/>
    <mergeCell ref="B122:D122"/>
    <mergeCell ref="B223:D223"/>
    <mergeCell ref="B224:D224"/>
    <mergeCell ref="B218:D218"/>
    <mergeCell ref="B219:D219"/>
    <mergeCell ref="B211:D211"/>
    <mergeCell ref="B206:D206"/>
    <mergeCell ref="B207:D207"/>
    <mergeCell ref="B209:D209"/>
    <mergeCell ref="B210:D210"/>
    <mergeCell ref="B190:D190"/>
    <mergeCell ref="B184:D184"/>
    <mergeCell ref="B185:D185"/>
    <mergeCell ref="B187:D187"/>
    <mergeCell ref="B188:D188"/>
    <mergeCell ref="B186:D186"/>
    <mergeCell ref="B189:D189"/>
    <mergeCell ref="B200:D200"/>
    <mergeCell ref="B201:D201"/>
    <mergeCell ref="B191:D191"/>
    <mergeCell ref="B192:D192"/>
    <mergeCell ref="B157:D157"/>
    <mergeCell ref="B232:D232"/>
    <mergeCell ref="B233:D233"/>
    <mergeCell ref="B212:D212"/>
    <mergeCell ref="B213:D213"/>
    <mergeCell ref="B214:D214"/>
    <mergeCell ref="B215:D215"/>
    <mergeCell ref="B208:D208"/>
    <mergeCell ref="B156:D156"/>
    <mergeCell ref="B162:D162"/>
    <mergeCell ref="B158:D158"/>
    <mergeCell ref="B159:D159"/>
    <mergeCell ref="B161:D161"/>
    <mergeCell ref="B180:D180"/>
    <mergeCell ref="B194:D194"/>
    <mergeCell ref="B216:D216"/>
    <mergeCell ref="B217:D217"/>
    <mergeCell ref="B195:D195"/>
    <mergeCell ref="B166:D166"/>
    <mergeCell ref="B167:D167"/>
    <mergeCell ref="B165:D165"/>
    <mergeCell ref="B168:D168"/>
    <mergeCell ref="B169:D169"/>
    <mergeCell ref="B170:D170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fitToHeight="0" orientation="landscape" errors="blank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1F479-EBE6-427B-AB7C-D4884C29DC60}">
  <sheetPr>
    <outlinePr summaryBelow="0"/>
    <pageSetUpPr fitToPage="1"/>
  </sheetPr>
  <dimension ref="A1:Q331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3" customWidth="1"/>
    <col min="2" max="2" width="33.28515625" customWidth="1"/>
    <col min="3" max="3" width="14.5703125" customWidth="1"/>
    <col min="4" max="4" width="70.28515625" customWidth="1"/>
    <col min="5" max="5" width="10.140625" style="19" customWidth="1"/>
    <col min="6" max="6" width="11" style="19" customWidth="1"/>
    <col min="7" max="7" width="17.5703125" style="44" bestFit="1" customWidth="1"/>
    <col min="8" max="8" width="1.7109375" style="44" customWidth="1"/>
    <col min="9" max="9" width="19.28515625" style="44" customWidth="1"/>
    <col min="11" max="11" width="59.140625" customWidth="1"/>
  </cols>
  <sheetData>
    <row r="1" spans="1:17" ht="12.75" customHeight="1" x14ac:dyDescent="0.25">
      <c r="C1" s="292" t="s">
        <v>0</v>
      </c>
      <c r="D1" s="292"/>
      <c r="E1" s="292"/>
      <c r="F1" s="42"/>
      <c r="G1" s="43"/>
      <c r="H1" s="43"/>
      <c r="I1" s="43"/>
    </row>
    <row r="2" spans="1:17" ht="12.75" customHeight="1" x14ac:dyDescent="0.25">
      <c r="C2" s="292"/>
      <c r="D2" s="292"/>
      <c r="E2" s="292"/>
      <c r="F2" s="42"/>
      <c r="G2" s="43"/>
      <c r="H2" s="43"/>
      <c r="I2" s="43"/>
    </row>
    <row r="3" spans="1:17" ht="16.5" customHeight="1" x14ac:dyDescent="0.25">
      <c r="C3" s="293" t="s">
        <v>1106</v>
      </c>
      <c r="D3" s="293"/>
      <c r="E3" s="293"/>
    </row>
    <row r="4" spans="1:17" ht="16.5" customHeight="1" x14ac:dyDescent="0.25">
      <c r="C4" s="293"/>
      <c r="D4" s="293"/>
      <c r="E4" s="293"/>
    </row>
    <row r="5" spans="1:17" ht="17.25" customHeight="1" x14ac:dyDescent="0.25">
      <c r="D5" s="82"/>
      <c r="E5" s="101"/>
    </row>
    <row r="6" spans="1:17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80"/>
      <c r="H6" s="81"/>
      <c r="I6" s="80" t="s">
        <v>11</v>
      </c>
    </row>
    <row r="7" spans="1:17" ht="15.75" customHeight="1" x14ac:dyDescent="0.25">
      <c r="A7" s="257"/>
      <c r="B7" s="103" t="s">
        <v>1208</v>
      </c>
      <c r="C7" s="103"/>
      <c r="D7" s="103"/>
      <c r="E7" s="62"/>
      <c r="F7" s="62"/>
      <c r="G7" s="63"/>
      <c r="I7" s="64"/>
    </row>
    <row r="8" spans="1:17" ht="15.75" customHeight="1" x14ac:dyDescent="0.25">
      <c r="A8" s="261"/>
      <c r="B8" s="300" t="s">
        <v>96</v>
      </c>
      <c r="C8" s="300"/>
      <c r="D8" s="300"/>
      <c r="E8" s="18"/>
      <c r="F8" s="18"/>
      <c r="G8" s="46"/>
      <c r="I8" s="47"/>
    </row>
    <row r="9" spans="1:17" ht="15" customHeight="1" x14ac:dyDescent="0.25">
      <c r="A9" s="263" t="s">
        <v>2641</v>
      </c>
      <c r="B9" s="326" t="s">
        <v>185</v>
      </c>
      <c r="C9" s="326"/>
      <c r="D9" s="326"/>
      <c r="E9" s="3" t="s">
        <v>110</v>
      </c>
      <c r="F9" s="40">
        <v>21</v>
      </c>
      <c r="G9" s="48"/>
      <c r="H9" s="49"/>
      <c r="I9" s="48">
        <f t="shared" ref="I9:I17" si="0">G9*F9</f>
        <v>0</v>
      </c>
      <c r="K9" s="102"/>
      <c r="L9" s="102"/>
      <c r="M9" s="102"/>
      <c r="N9" s="102"/>
      <c r="O9" s="102"/>
      <c r="P9" s="102"/>
      <c r="Q9" s="102"/>
    </row>
    <row r="10" spans="1:17" ht="15" customHeight="1" x14ac:dyDescent="0.25">
      <c r="A10" s="263" t="s">
        <v>2642</v>
      </c>
      <c r="B10" s="326" t="s">
        <v>186</v>
      </c>
      <c r="C10" s="326"/>
      <c r="D10" s="326"/>
      <c r="E10" s="3" t="s">
        <v>110</v>
      </c>
      <c r="F10" s="40">
        <v>21</v>
      </c>
      <c r="G10" s="48"/>
      <c r="I10" s="48">
        <f t="shared" si="0"/>
        <v>0</v>
      </c>
      <c r="K10" s="102"/>
      <c r="L10" s="102"/>
      <c r="M10" s="102"/>
      <c r="N10" s="102"/>
      <c r="O10" s="102"/>
      <c r="P10" s="102"/>
      <c r="Q10" s="102"/>
    </row>
    <row r="11" spans="1:17" x14ac:dyDescent="0.25">
      <c r="A11" s="263" t="s">
        <v>2643</v>
      </c>
      <c r="B11" s="326" t="s">
        <v>100</v>
      </c>
      <c r="C11" s="326"/>
      <c r="D11" s="326"/>
      <c r="E11" s="3" t="s">
        <v>1</v>
      </c>
      <c r="F11" s="40">
        <v>19</v>
      </c>
      <c r="G11" s="48"/>
      <c r="I11" s="48">
        <f t="shared" si="0"/>
        <v>0</v>
      </c>
      <c r="K11" s="102"/>
      <c r="L11" s="102"/>
      <c r="M11" s="102"/>
      <c r="N11" s="102"/>
      <c r="O11" s="102"/>
      <c r="P11" s="102"/>
      <c r="Q11" s="102"/>
    </row>
    <row r="12" spans="1:17" ht="15" customHeight="1" x14ac:dyDescent="0.25">
      <c r="A12" s="263" t="s">
        <v>2644</v>
      </c>
      <c r="B12" s="326" t="s">
        <v>102</v>
      </c>
      <c r="C12" s="326"/>
      <c r="D12" s="326"/>
      <c r="E12" s="3" t="s">
        <v>111</v>
      </c>
      <c r="F12" s="40">
        <v>25</v>
      </c>
      <c r="G12" s="48"/>
      <c r="I12" s="48">
        <f t="shared" si="0"/>
        <v>0</v>
      </c>
      <c r="K12" s="102"/>
      <c r="L12" s="102"/>
      <c r="M12" s="102"/>
      <c r="N12" s="102"/>
      <c r="O12" s="102"/>
      <c r="P12" s="102"/>
      <c r="Q12" s="102"/>
    </row>
    <row r="13" spans="1:17" ht="15" customHeight="1" x14ac:dyDescent="0.25">
      <c r="A13" s="263" t="s">
        <v>2645</v>
      </c>
      <c r="B13" s="326" t="s">
        <v>103</v>
      </c>
      <c r="C13" s="326"/>
      <c r="D13" s="326"/>
      <c r="E13" s="3" t="s">
        <v>111</v>
      </c>
      <c r="F13" s="40">
        <v>83.45</v>
      </c>
      <c r="G13" s="50"/>
      <c r="I13" s="50">
        <f t="shared" si="0"/>
        <v>0</v>
      </c>
      <c r="K13" s="102"/>
      <c r="L13" s="102"/>
      <c r="M13" s="102"/>
      <c r="N13" s="102"/>
      <c r="O13" s="102"/>
      <c r="P13" s="102"/>
      <c r="Q13" s="102"/>
    </row>
    <row r="14" spans="1:17" ht="15" customHeight="1" x14ac:dyDescent="0.25">
      <c r="A14" s="263" t="s">
        <v>2646</v>
      </c>
      <c r="B14" s="326" t="s">
        <v>104</v>
      </c>
      <c r="C14" s="326"/>
      <c r="D14" s="326"/>
      <c r="E14" s="3" t="s">
        <v>111</v>
      </c>
      <c r="F14" s="40">
        <v>25</v>
      </c>
      <c r="G14" s="48"/>
      <c r="I14" s="48">
        <f t="shared" si="0"/>
        <v>0</v>
      </c>
      <c r="K14" s="102"/>
      <c r="L14" s="102"/>
      <c r="M14" s="102"/>
      <c r="N14" s="102"/>
      <c r="O14" s="102"/>
      <c r="P14" s="102"/>
      <c r="Q14" s="102"/>
    </row>
    <row r="15" spans="1:17" ht="15" customHeight="1" x14ac:dyDescent="0.25">
      <c r="A15" s="263" t="s">
        <v>2647</v>
      </c>
      <c r="B15" s="326" t="s">
        <v>105</v>
      </c>
      <c r="C15" s="326"/>
      <c r="D15" s="326"/>
      <c r="E15" s="3" t="s">
        <v>111</v>
      </c>
      <c r="F15" s="40">
        <v>63.890500000000003</v>
      </c>
      <c r="G15" s="48"/>
      <c r="I15" s="48">
        <f t="shared" si="0"/>
        <v>0</v>
      </c>
      <c r="K15" s="102"/>
      <c r="L15" s="102"/>
      <c r="M15" s="102"/>
      <c r="N15" s="102"/>
      <c r="O15" s="102"/>
      <c r="P15" s="102"/>
      <c r="Q15" s="102"/>
    </row>
    <row r="16" spans="1:17" x14ac:dyDescent="0.25">
      <c r="A16" s="263" t="s">
        <v>2648</v>
      </c>
      <c r="B16" s="326" t="s">
        <v>108</v>
      </c>
      <c r="C16" s="326"/>
      <c r="D16" s="326"/>
      <c r="E16" s="3" t="s">
        <v>112</v>
      </c>
      <c r="F16" s="40">
        <v>50</v>
      </c>
      <c r="G16" s="48"/>
      <c r="I16" s="48">
        <f t="shared" si="0"/>
        <v>0</v>
      </c>
      <c r="K16" s="102"/>
      <c r="L16" s="102"/>
      <c r="M16" s="102"/>
      <c r="N16" s="102"/>
      <c r="O16" s="102"/>
      <c r="P16" s="102"/>
      <c r="Q16" s="102"/>
    </row>
    <row r="17" spans="1:17" x14ac:dyDescent="0.25">
      <c r="A17" s="263" t="s">
        <v>2649</v>
      </c>
      <c r="B17" s="326" t="s">
        <v>109</v>
      </c>
      <c r="C17" s="326"/>
      <c r="D17" s="326"/>
      <c r="E17" s="3" t="s">
        <v>110</v>
      </c>
      <c r="F17" s="40">
        <v>70</v>
      </c>
      <c r="G17" s="48"/>
      <c r="H17" s="49"/>
      <c r="I17" s="48">
        <f t="shared" si="0"/>
        <v>0</v>
      </c>
      <c r="K17" s="102"/>
      <c r="L17" s="102"/>
      <c r="M17" s="102"/>
      <c r="N17" s="102"/>
      <c r="O17" s="102"/>
      <c r="P17" s="102"/>
      <c r="Q17" s="102"/>
    </row>
    <row r="18" spans="1:17" ht="15.75" customHeight="1" x14ac:dyDescent="0.25">
      <c r="A18" s="261" t="s">
        <v>2414</v>
      </c>
      <c r="B18" s="300" t="s">
        <v>113</v>
      </c>
      <c r="C18" s="300"/>
      <c r="D18" s="300"/>
      <c r="E18" s="18"/>
      <c r="F18" s="18"/>
      <c r="G18" s="46"/>
      <c r="I18" s="47"/>
    </row>
    <row r="19" spans="1:17" ht="15" customHeight="1" x14ac:dyDescent="0.25">
      <c r="A19" s="263" t="s">
        <v>2650</v>
      </c>
      <c r="B19" s="326" t="s">
        <v>114</v>
      </c>
      <c r="C19" s="326"/>
      <c r="D19" s="326"/>
      <c r="E19" s="3" t="s">
        <v>111</v>
      </c>
      <c r="F19" s="40">
        <v>97.09</v>
      </c>
      <c r="G19" s="48"/>
      <c r="H19" s="49"/>
      <c r="I19" s="48">
        <f t="shared" ref="I19:I26" si="1">G19*F19</f>
        <v>0</v>
      </c>
      <c r="K19" s="102"/>
      <c r="L19" s="102"/>
      <c r="M19" s="102"/>
      <c r="N19" s="102"/>
      <c r="O19" s="102"/>
      <c r="P19" s="102"/>
      <c r="Q19" s="102"/>
    </row>
    <row r="20" spans="1:17" x14ac:dyDescent="0.25">
      <c r="A20" s="263" t="s">
        <v>2651</v>
      </c>
      <c r="B20" s="326" t="s">
        <v>116</v>
      </c>
      <c r="C20" s="326"/>
      <c r="D20" s="326"/>
      <c r="E20" s="3" t="s">
        <v>4</v>
      </c>
      <c r="F20" s="40">
        <v>34</v>
      </c>
      <c r="G20" s="48"/>
      <c r="I20" s="48">
        <f t="shared" si="1"/>
        <v>0</v>
      </c>
      <c r="K20" s="102"/>
      <c r="L20" s="102"/>
      <c r="M20" s="102"/>
      <c r="N20" s="102"/>
      <c r="O20" s="102"/>
      <c r="P20" s="102"/>
      <c r="Q20" s="102"/>
    </row>
    <row r="21" spans="1:17" x14ac:dyDescent="0.25">
      <c r="A21" s="263" t="s">
        <v>2652</v>
      </c>
      <c r="B21" s="326" t="s">
        <v>187</v>
      </c>
      <c r="C21" s="326"/>
      <c r="D21" s="326"/>
      <c r="E21" s="3" t="s">
        <v>4</v>
      </c>
      <c r="F21" s="40">
        <v>1.36</v>
      </c>
      <c r="G21" s="48"/>
      <c r="I21" s="48">
        <f t="shared" si="1"/>
        <v>0</v>
      </c>
      <c r="K21" s="102"/>
      <c r="L21" s="102"/>
      <c r="M21" s="102"/>
      <c r="N21" s="102"/>
      <c r="O21" s="102"/>
      <c r="P21" s="102"/>
      <c r="Q21" s="102"/>
    </row>
    <row r="22" spans="1:17" ht="14.45" customHeight="1" x14ac:dyDescent="0.25">
      <c r="A22" s="263" t="s">
        <v>2653</v>
      </c>
      <c r="B22" s="326" t="s">
        <v>117</v>
      </c>
      <c r="C22" s="326"/>
      <c r="D22" s="326"/>
      <c r="E22" s="3" t="s">
        <v>110</v>
      </c>
      <c r="F22" s="40">
        <v>71.775000000000006</v>
      </c>
      <c r="G22" s="48"/>
      <c r="I22" s="48">
        <f t="shared" si="1"/>
        <v>0</v>
      </c>
      <c r="K22" s="102"/>
      <c r="L22" s="102"/>
      <c r="M22" s="102"/>
      <c r="N22" s="102"/>
      <c r="O22" s="102"/>
      <c r="P22" s="102"/>
      <c r="Q22" s="102"/>
    </row>
    <row r="23" spans="1:17" x14ac:dyDescent="0.25">
      <c r="A23" s="263" t="s">
        <v>2654</v>
      </c>
      <c r="B23" s="326" t="s">
        <v>118</v>
      </c>
      <c r="C23" s="326"/>
      <c r="D23" s="326"/>
      <c r="E23" s="3" t="s">
        <v>110</v>
      </c>
      <c r="F23" s="40">
        <v>65.25</v>
      </c>
      <c r="G23" s="48"/>
      <c r="H23" s="49"/>
      <c r="I23" s="48">
        <f t="shared" si="1"/>
        <v>0</v>
      </c>
      <c r="K23" s="102"/>
      <c r="L23" s="102"/>
      <c r="M23" s="102"/>
      <c r="N23" s="102"/>
      <c r="O23" s="102"/>
      <c r="P23" s="102"/>
      <c r="Q23" s="102"/>
    </row>
    <row r="24" spans="1:17" x14ac:dyDescent="0.25">
      <c r="A24" s="263" t="s">
        <v>2655</v>
      </c>
      <c r="B24" s="326" t="s">
        <v>119</v>
      </c>
      <c r="C24" s="326"/>
      <c r="D24" s="326"/>
      <c r="E24" s="3" t="s">
        <v>111</v>
      </c>
      <c r="F24" s="40">
        <v>16.3125</v>
      </c>
      <c r="G24" s="48"/>
      <c r="I24" s="48">
        <f t="shared" si="1"/>
        <v>0</v>
      </c>
      <c r="K24" s="102"/>
      <c r="L24" s="102"/>
      <c r="M24" s="102"/>
      <c r="N24" s="102"/>
      <c r="O24" s="102"/>
      <c r="P24" s="102"/>
      <c r="Q24" s="102"/>
    </row>
    <row r="25" spans="1:17" ht="15.75" customHeight="1" x14ac:dyDescent="0.25">
      <c r="A25" s="263" t="s">
        <v>2656</v>
      </c>
      <c r="B25" s="326" t="s">
        <v>120</v>
      </c>
      <c r="C25" s="326"/>
      <c r="D25" s="326"/>
      <c r="E25" s="3" t="s">
        <v>111</v>
      </c>
      <c r="F25" s="40">
        <v>1.7189300000000001</v>
      </c>
      <c r="G25" s="48"/>
      <c r="I25" s="48">
        <f t="shared" si="1"/>
        <v>0</v>
      </c>
      <c r="K25" s="102"/>
      <c r="L25" s="102"/>
      <c r="M25" s="102"/>
      <c r="N25" s="102"/>
      <c r="O25" s="102"/>
      <c r="P25" s="102"/>
      <c r="Q25" s="102"/>
    </row>
    <row r="26" spans="1:17" x14ac:dyDescent="0.25">
      <c r="A26" s="263" t="s">
        <v>2657</v>
      </c>
      <c r="B26" s="326" t="s">
        <v>122</v>
      </c>
      <c r="C26" s="326"/>
      <c r="D26" s="326"/>
      <c r="E26" s="3" t="s">
        <v>111</v>
      </c>
      <c r="F26" s="40">
        <v>8.6720000000000006</v>
      </c>
      <c r="G26" s="48"/>
      <c r="I26" s="48">
        <f t="shared" si="1"/>
        <v>0</v>
      </c>
      <c r="K26" s="102"/>
      <c r="L26" s="102"/>
      <c r="M26" s="102"/>
      <c r="N26" s="102"/>
      <c r="O26" s="102"/>
      <c r="P26" s="102"/>
      <c r="Q26" s="102"/>
    </row>
    <row r="27" spans="1:17" ht="15.75" customHeight="1" x14ac:dyDescent="0.25">
      <c r="A27" s="261" t="s">
        <v>2414</v>
      </c>
      <c r="B27" s="300" t="s">
        <v>125</v>
      </c>
      <c r="C27" s="300"/>
      <c r="D27" s="300"/>
      <c r="E27" s="18"/>
      <c r="F27" s="18"/>
      <c r="G27" s="46"/>
      <c r="I27" s="47"/>
    </row>
    <row r="28" spans="1:17" ht="15" customHeight="1" x14ac:dyDescent="0.25">
      <c r="A28" s="263" t="s">
        <v>2658</v>
      </c>
      <c r="B28" s="326" t="s">
        <v>129</v>
      </c>
      <c r="C28" s="326"/>
      <c r="D28" s="326"/>
      <c r="E28" s="3" t="s">
        <v>110</v>
      </c>
      <c r="F28" s="40">
        <v>67.353999999999999</v>
      </c>
      <c r="G28" s="48"/>
      <c r="H28" s="49"/>
      <c r="I28" s="48">
        <f>G28*F28</f>
        <v>0</v>
      </c>
      <c r="K28" s="102"/>
      <c r="L28" s="102"/>
      <c r="M28" s="102"/>
      <c r="N28" s="102"/>
      <c r="O28" s="102"/>
      <c r="P28" s="102"/>
      <c r="Q28" s="102"/>
    </row>
    <row r="29" spans="1:17" ht="15.75" customHeight="1" x14ac:dyDescent="0.25">
      <c r="A29" s="261" t="s">
        <v>2414</v>
      </c>
      <c r="B29" s="300" t="s">
        <v>126</v>
      </c>
      <c r="C29" s="300"/>
      <c r="D29" s="300"/>
      <c r="E29" s="18"/>
      <c r="F29" s="18"/>
      <c r="G29" s="46"/>
      <c r="I29" s="47"/>
    </row>
    <row r="30" spans="1:17" x14ac:dyDescent="0.25">
      <c r="A30" s="263" t="s">
        <v>2659</v>
      </c>
      <c r="B30" s="326" t="s">
        <v>130</v>
      </c>
      <c r="C30" s="326"/>
      <c r="D30" s="326"/>
      <c r="E30" s="3" t="s">
        <v>110</v>
      </c>
      <c r="F30" s="40">
        <v>73.599999999999994</v>
      </c>
      <c r="G30" s="48"/>
      <c r="I30" s="48">
        <f>G30*F30</f>
        <v>0</v>
      </c>
      <c r="K30" s="102"/>
      <c r="L30" s="102"/>
      <c r="M30" s="102"/>
      <c r="N30" s="102"/>
      <c r="O30" s="102"/>
      <c r="P30" s="102"/>
      <c r="Q30" s="102"/>
    </row>
    <row r="31" spans="1:17" ht="15.75" customHeight="1" x14ac:dyDescent="0.25">
      <c r="A31" s="261" t="s">
        <v>2414</v>
      </c>
      <c r="B31" s="300" t="s">
        <v>128</v>
      </c>
      <c r="C31" s="300"/>
      <c r="D31" s="300"/>
      <c r="E31" s="18"/>
      <c r="F31" s="18"/>
      <c r="G31" s="46"/>
      <c r="I31" s="47"/>
    </row>
    <row r="32" spans="1:17" x14ac:dyDescent="0.25">
      <c r="A32" s="263" t="s">
        <v>2660</v>
      </c>
      <c r="B32" s="326" t="s">
        <v>132</v>
      </c>
      <c r="C32" s="326"/>
      <c r="D32" s="326"/>
      <c r="E32" s="3" t="s">
        <v>110</v>
      </c>
      <c r="F32" s="40">
        <v>21</v>
      </c>
      <c r="G32" s="48"/>
      <c r="H32" s="49"/>
      <c r="I32" s="48">
        <f>G32*F32</f>
        <v>0</v>
      </c>
      <c r="K32" s="102"/>
      <c r="L32" s="102"/>
      <c r="M32" s="102"/>
      <c r="N32" s="102"/>
      <c r="O32" s="102"/>
      <c r="P32" s="102"/>
      <c r="Q32" s="102"/>
    </row>
    <row r="33" spans="1:17" x14ac:dyDescent="0.25">
      <c r="A33" s="263" t="s">
        <v>2661</v>
      </c>
      <c r="B33" s="326" t="s">
        <v>133</v>
      </c>
      <c r="C33" s="326"/>
      <c r="D33" s="326"/>
      <c r="E33" s="3" t="s">
        <v>110</v>
      </c>
      <c r="F33" s="40">
        <v>21</v>
      </c>
      <c r="G33" s="48"/>
      <c r="I33" s="48">
        <f>G33*F33</f>
        <v>0</v>
      </c>
      <c r="K33" s="102"/>
      <c r="L33" s="102"/>
      <c r="M33" s="102"/>
      <c r="N33" s="102"/>
      <c r="O33" s="102"/>
      <c r="P33" s="102"/>
      <c r="Q33" s="102"/>
    </row>
    <row r="34" spans="1:17" x14ac:dyDescent="0.25">
      <c r="A34" s="263" t="s">
        <v>2662</v>
      </c>
      <c r="B34" s="326" t="s">
        <v>136</v>
      </c>
      <c r="C34" s="326"/>
      <c r="D34" s="326"/>
      <c r="E34" s="3" t="s">
        <v>110</v>
      </c>
      <c r="F34" s="40">
        <v>2.31</v>
      </c>
      <c r="G34" s="48"/>
      <c r="I34" s="48">
        <f>G34*F34</f>
        <v>0</v>
      </c>
      <c r="K34" s="102"/>
      <c r="L34" s="102"/>
      <c r="M34" s="102"/>
      <c r="N34" s="102"/>
      <c r="O34" s="102"/>
      <c r="P34" s="102"/>
      <c r="Q34" s="102"/>
    </row>
    <row r="35" spans="1:17" ht="15.75" customHeight="1" x14ac:dyDescent="0.25">
      <c r="A35" s="261" t="s">
        <v>2414</v>
      </c>
      <c r="B35" s="300" t="s">
        <v>138</v>
      </c>
      <c r="C35" s="300"/>
      <c r="D35" s="300"/>
      <c r="E35" s="18"/>
      <c r="F35" s="18"/>
      <c r="G35" s="46"/>
      <c r="I35" s="47"/>
    </row>
    <row r="36" spans="1:17" x14ac:dyDescent="0.25">
      <c r="A36" s="263" t="s">
        <v>2663</v>
      </c>
      <c r="B36" s="326" t="s">
        <v>143</v>
      </c>
      <c r="C36" s="326"/>
      <c r="D36" s="326"/>
      <c r="E36" s="3" t="s">
        <v>110</v>
      </c>
      <c r="F36" s="40">
        <v>8.9250000000000007</v>
      </c>
      <c r="G36" s="48"/>
      <c r="I36" s="48">
        <f>G36*F36</f>
        <v>0</v>
      </c>
      <c r="K36" s="102"/>
      <c r="L36" s="102"/>
      <c r="M36" s="102"/>
      <c r="N36" s="102"/>
      <c r="O36" s="102"/>
      <c r="P36" s="102"/>
      <c r="Q36" s="102"/>
    </row>
    <row r="37" spans="1:17" x14ac:dyDescent="0.25">
      <c r="A37" s="263" t="s">
        <v>2664</v>
      </c>
      <c r="B37" s="326" t="s">
        <v>144</v>
      </c>
      <c r="C37" s="326"/>
      <c r="D37" s="326"/>
      <c r="E37" s="3" t="s">
        <v>1</v>
      </c>
      <c r="F37" s="40">
        <v>17.850000000000001</v>
      </c>
      <c r="G37" s="48"/>
      <c r="H37" s="49"/>
      <c r="I37" s="48">
        <f>G37*F37</f>
        <v>0</v>
      </c>
      <c r="K37" s="102"/>
      <c r="L37" s="102"/>
      <c r="M37" s="102"/>
      <c r="N37" s="102"/>
      <c r="O37" s="102"/>
      <c r="P37" s="102"/>
      <c r="Q37" s="102"/>
    </row>
    <row r="38" spans="1:17" ht="15.75" customHeight="1" x14ac:dyDescent="0.25">
      <c r="A38" s="261" t="s">
        <v>2414</v>
      </c>
      <c r="B38" s="300" t="s">
        <v>139</v>
      </c>
      <c r="C38" s="300"/>
      <c r="D38" s="300"/>
      <c r="E38" s="18"/>
      <c r="F38" s="18"/>
      <c r="G38" s="46"/>
      <c r="I38" s="47"/>
    </row>
    <row r="39" spans="1:17" x14ac:dyDescent="0.25">
      <c r="A39" s="263" t="s">
        <v>2665</v>
      </c>
      <c r="B39" s="326" t="s">
        <v>145</v>
      </c>
      <c r="C39" s="326"/>
      <c r="D39" s="326"/>
      <c r="E39" s="3" t="s">
        <v>110</v>
      </c>
      <c r="F39" s="40">
        <v>6.5</v>
      </c>
      <c r="G39" s="48"/>
      <c r="I39" s="48">
        <f>G39*F39</f>
        <v>0</v>
      </c>
      <c r="K39" s="102"/>
      <c r="L39" s="102"/>
      <c r="M39" s="102"/>
      <c r="N39" s="102"/>
      <c r="O39" s="102"/>
      <c r="P39" s="102"/>
      <c r="Q39" s="102"/>
    </row>
    <row r="40" spans="1:17" ht="16.5" customHeight="1" x14ac:dyDescent="0.25">
      <c r="A40" s="263" t="s">
        <v>2666</v>
      </c>
      <c r="B40" s="326" t="s">
        <v>146</v>
      </c>
      <c r="C40" s="326"/>
      <c r="D40" s="326"/>
      <c r="E40" s="3" t="s">
        <v>110</v>
      </c>
      <c r="F40" s="40">
        <v>6.5</v>
      </c>
      <c r="G40" s="48"/>
      <c r="I40" s="48">
        <f>G40*F40</f>
        <v>0</v>
      </c>
      <c r="K40" s="102"/>
      <c r="L40" s="102"/>
      <c r="M40" s="102"/>
      <c r="N40" s="102"/>
      <c r="O40" s="102"/>
      <c r="P40" s="102"/>
      <c r="Q40" s="102"/>
    </row>
    <row r="41" spans="1:17" ht="13.5" customHeight="1" x14ac:dyDescent="0.25">
      <c r="A41" s="263" t="s">
        <v>2667</v>
      </c>
      <c r="B41" s="326" t="s">
        <v>147</v>
      </c>
      <c r="C41" s="326"/>
      <c r="D41" s="326"/>
      <c r="E41" s="3" t="s">
        <v>110</v>
      </c>
      <c r="F41" s="40">
        <v>7.15</v>
      </c>
      <c r="G41" s="51"/>
      <c r="I41" s="48">
        <f>G41*F41</f>
        <v>0</v>
      </c>
      <c r="K41" s="102"/>
      <c r="L41" s="102"/>
      <c r="M41" s="102"/>
      <c r="N41" s="102"/>
      <c r="O41" s="102"/>
      <c r="P41" s="102"/>
      <c r="Q41" s="102"/>
    </row>
    <row r="42" spans="1:17" ht="15.75" customHeight="1" x14ac:dyDescent="0.25">
      <c r="A42" s="261" t="s">
        <v>2414</v>
      </c>
      <c r="B42" s="300" t="s">
        <v>149</v>
      </c>
      <c r="C42" s="300"/>
      <c r="D42" s="300"/>
      <c r="E42" s="18"/>
      <c r="F42" s="18"/>
      <c r="G42" s="46"/>
      <c r="I42" s="47"/>
    </row>
    <row r="43" spans="1:17" ht="15" customHeight="1" x14ac:dyDescent="0.25">
      <c r="A43" s="263" t="s">
        <v>2668</v>
      </c>
      <c r="B43" s="326" t="s">
        <v>152</v>
      </c>
      <c r="C43" s="326"/>
      <c r="D43" s="326"/>
      <c r="E43" s="3" t="s">
        <v>4</v>
      </c>
      <c r="F43" s="40">
        <v>1</v>
      </c>
      <c r="G43" s="48"/>
      <c r="H43" s="49"/>
      <c r="I43" s="48">
        <f>G43*F43</f>
        <v>0</v>
      </c>
      <c r="K43" s="102"/>
      <c r="L43" s="102"/>
      <c r="M43" s="102"/>
      <c r="N43" s="102"/>
      <c r="O43" s="102"/>
      <c r="P43" s="102"/>
      <c r="Q43" s="102"/>
    </row>
    <row r="44" spans="1:17" ht="15.75" customHeight="1" x14ac:dyDescent="0.25">
      <c r="A44" s="261" t="s">
        <v>2414</v>
      </c>
      <c r="B44" s="300" t="s">
        <v>150</v>
      </c>
      <c r="C44" s="300"/>
      <c r="D44" s="300"/>
      <c r="E44" s="18"/>
      <c r="F44" s="18"/>
      <c r="G44" s="46"/>
      <c r="I44" s="47"/>
    </row>
    <row r="45" spans="1:17" x14ac:dyDescent="0.25">
      <c r="A45" s="263" t="s">
        <v>2669</v>
      </c>
      <c r="B45" s="326" t="s">
        <v>188</v>
      </c>
      <c r="C45" s="326"/>
      <c r="D45" s="326"/>
      <c r="E45" s="3" t="s">
        <v>4</v>
      </c>
      <c r="F45" s="40">
        <v>1</v>
      </c>
      <c r="G45" s="48"/>
      <c r="I45" s="48">
        <f>G45*F45</f>
        <v>0</v>
      </c>
      <c r="K45" s="102"/>
      <c r="L45" s="102"/>
      <c r="M45" s="102"/>
      <c r="N45" s="102"/>
      <c r="O45" s="102"/>
      <c r="P45" s="102"/>
      <c r="Q45" s="102"/>
    </row>
    <row r="46" spans="1:17" ht="15.75" customHeight="1" x14ac:dyDescent="0.25">
      <c r="A46" s="261" t="s">
        <v>2414</v>
      </c>
      <c r="B46" s="300" t="s">
        <v>151</v>
      </c>
      <c r="C46" s="300"/>
      <c r="D46" s="300"/>
      <c r="E46" s="18"/>
      <c r="F46" s="18"/>
      <c r="G46" s="46"/>
      <c r="I46" s="47"/>
    </row>
    <row r="47" spans="1:17" ht="15" customHeight="1" x14ac:dyDescent="0.25">
      <c r="A47" s="263" t="s">
        <v>2670</v>
      </c>
      <c r="B47" s="326" t="s">
        <v>153</v>
      </c>
      <c r="C47" s="326"/>
      <c r="D47" s="326"/>
      <c r="E47" s="3" t="s">
        <v>112</v>
      </c>
      <c r="F47" s="40">
        <v>32</v>
      </c>
      <c r="G47" s="48"/>
      <c r="H47" s="49"/>
      <c r="I47" s="48">
        <f>G47*F47</f>
        <v>0</v>
      </c>
      <c r="K47" s="102"/>
      <c r="L47" s="102"/>
      <c r="M47" s="102"/>
      <c r="N47" s="102"/>
      <c r="O47" s="102"/>
      <c r="P47" s="102"/>
      <c r="Q47" s="102"/>
    </row>
    <row r="48" spans="1:17" ht="15" customHeight="1" x14ac:dyDescent="0.25">
      <c r="A48" s="263" t="s">
        <v>2671</v>
      </c>
      <c r="B48" s="326" t="s">
        <v>154</v>
      </c>
      <c r="C48" s="326"/>
      <c r="D48" s="326"/>
      <c r="E48" s="3" t="s">
        <v>4</v>
      </c>
      <c r="F48" s="40">
        <v>6</v>
      </c>
      <c r="G48" s="48"/>
      <c r="H48" s="49"/>
      <c r="I48" s="48">
        <f>G48*F48</f>
        <v>0</v>
      </c>
      <c r="K48" s="102"/>
      <c r="L48" s="102"/>
      <c r="M48" s="102"/>
      <c r="N48" s="102"/>
      <c r="O48" s="102"/>
      <c r="P48" s="102"/>
      <c r="Q48" s="102"/>
    </row>
    <row r="49" spans="1:17" ht="15.75" customHeight="1" x14ac:dyDescent="0.25">
      <c r="A49" s="261" t="s">
        <v>2414</v>
      </c>
      <c r="B49" s="300" t="s">
        <v>159</v>
      </c>
      <c r="C49" s="300"/>
      <c r="D49" s="300"/>
      <c r="E49" s="18"/>
      <c r="F49" s="18"/>
      <c r="G49" s="46"/>
      <c r="I49" s="47"/>
    </row>
    <row r="50" spans="1:17" ht="12" customHeight="1" x14ac:dyDescent="0.25">
      <c r="A50" s="263" t="s">
        <v>2672</v>
      </c>
      <c r="B50" s="326" t="s">
        <v>161</v>
      </c>
      <c r="C50" s="326"/>
      <c r="D50" s="326"/>
      <c r="E50" s="3" t="s">
        <v>110</v>
      </c>
      <c r="F50" s="40">
        <v>3.6375000000000002</v>
      </c>
      <c r="G50" s="48"/>
      <c r="I50" s="48">
        <f t="shared" ref="I50:I71" si="2">G50*F50</f>
        <v>0</v>
      </c>
      <c r="K50" s="102"/>
      <c r="L50" s="102"/>
      <c r="M50" s="102"/>
      <c r="N50" s="102"/>
      <c r="O50" s="102"/>
      <c r="P50" s="102"/>
      <c r="Q50" s="102"/>
    </row>
    <row r="51" spans="1:17" ht="15" customHeight="1" x14ac:dyDescent="0.25">
      <c r="A51" s="263" t="s">
        <v>2673</v>
      </c>
      <c r="B51" s="326" t="s">
        <v>189</v>
      </c>
      <c r="C51" s="326"/>
      <c r="D51" s="326"/>
      <c r="E51" s="3" t="s">
        <v>110</v>
      </c>
      <c r="F51" s="40">
        <v>0.85</v>
      </c>
      <c r="G51" s="48"/>
      <c r="H51" s="49"/>
      <c r="I51" s="48">
        <f t="shared" si="2"/>
        <v>0</v>
      </c>
      <c r="K51" s="102"/>
      <c r="L51" s="102"/>
      <c r="M51" s="102"/>
      <c r="N51" s="102"/>
      <c r="O51" s="102"/>
      <c r="P51" s="102"/>
      <c r="Q51" s="102"/>
    </row>
    <row r="52" spans="1:17" ht="15" customHeight="1" x14ac:dyDescent="0.25">
      <c r="A52" s="263" t="s">
        <v>2674</v>
      </c>
      <c r="B52" s="326" t="s">
        <v>163</v>
      </c>
      <c r="C52" s="326"/>
      <c r="D52" s="326"/>
      <c r="E52" s="3" t="s">
        <v>110</v>
      </c>
      <c r="F52" s="40">
        <v>61.4</v>
      </c>
      <c r="G52" s="48"/>
      <c r="I52" s="48">
        <f t="shared" si="2"/>
        <v>0</v>
      </c>
      <c r="K52" s="102"/>
      <c r="L52" s="102"/>
      <c r="M52" s="102"/>
      <c r="N52" s="102"/>
      <c r="O52" s="102"/>
      <c r="P52" s="102"/>
      <c r="Q52" s="102"/>
    </row>
    <row r="53" spans="1:17" ht="15" customHeight="1" x14ac:dyDescent="0.25">
      <c r="A53" s="263" t="s">
        <v>2675</v>
      </c>
      <c r="B53" s="326" t="s">
        <v>164</v>
      </c>
      <c r="C53" s="326"/>
      <c r="D53" s="326"/>
      <c r="E53" s="3" t="s">
        <v>110</v>
      </c>
      <c r="F53" s="40">
        <v>64.887500000000003</v>
      </c>
      <c r="G53" s="48"/>
      <c r="I53" s="48">
        <f t="shared" si="2"/>
        <v>0</v>
      </c>
      <c r="K53" s="102"/>
      <c r="L53" s="102"/>
      <c r="M53" s="102"/>
      <c r="N53" s="102"/>
      <c r="O53" s="102"/>
      <c r="P53" s="102"/>
      <c r="Q53" s="102"/>
    </row>
    <row r="54" spans="1:17" ht="15" customHeight="1" x14ac:dyDescent="0.25">
      <c r="A54" s="263" t="s">
        <v>2676</v>
      </c>
      <c r="B54" s="326" t="s">
        <v>168</v>
      </c>
      <c r="C54" s="326"/>
      <c r="D54" s="326"/>
      <c r="E54" s="3" t="s">
        <v>110</v>
      </c>
      <c r="F54" s="40">
        <v>3.32</v>
      </c>
      <c r="G54" s="48"/>
      <c r="I54" s="48">
        <f t="shared" si="2"/>
        <v>0</v>
      </c>
      <c r="K54" s="102"/>
      <c r="L54" s="102"/>
      <c r="M54" s="102"/>
      <c r="N54" s="102"/>
      <c r="O54" s="102"/>
      <c r="P54" s="102"/>
      <c r="Q54" s="102"/>
    </row>
    <row r="55" spans="1:17" ht="16.5" customHeight="1" x14ac:dyDescent="0.25">
      <c r="A55" s="263" t="s">
        <v>2677</v>
      </c>
      <c r="B55" s="326" t="s">
        <v>169</v>
      </c>
      <c r="C55" s="326"/>
      <c r="D55" s="326"/>
      <c r="E55" s="3" t="s">
        <v>110</v>
      </c>
      <c r="F55" s="40">
        <v>30.08</v>
      </c>
      <c r="G55" s="48"/>
      <c r="I55" s="48">
        <f t="shared" si="2"/>
        <v>0</v>
      </c>
      <c r="K55" s="102"/>
      <c r="L55" s="102"/>
      <c r="M55" s="102"/>
      <c r="N55" s="102"/>
      <c r="O55" s="102"/>
      <c r="P55" s="102"/>
      <c r="Q55" s="102"/>
    </row>
    <row r="56" spans="1:17" ht="15" customHeight="1" x14ac:dyDescent="0.25">
      <c r="A56" s="263" t="s">
        <v>2678</v>
      </c>
      <c r="B56" s="326" t="s">
        <v>170</v>
      </c>
      <c r="C56" s="326"/>
      <c r="D56" s="326"/>
      <c r="E56" s="3" t="s">
        <v>110</v>
      </c>
      <c r="F56" s="40">
        <v>81.5625</v>
      </c>
      <c r="G56" s="48"/>
      <c r="I56" s="48">
        <f t="shared" si="2"/>
        <v>0</v>
      </c>
      <c r="K56" s="102"/>
      <c r="L56" s="102"/>
      <c r="M56" s="102"/>
      <c r="N56" s="102"/>
      <c r="O56" s="102"/>
      <c r="P56" s="102"/>
      <c r="Q56" s="102"/>
    </row>
    <row r="57" spans="1:17" ht="12" customHeight="1" x14ac:dyDescent="0.25">
      <c r="A57" s="263" t="s">
        <v>2679</v>
      </c>
      <c r="B57" s="326" t="s">
        <v>171</v>
      </c>
      <c r="C57" s="326"/>
      <c r="D57" s="326"/>
      <c r="E57" s="3" t="s">
        <v>110</v>
      </c>
      <c r="F57" s="40">
        <v>4</v>
      </c>
      <c r="G57" s="48"/>
      <c r="I57" s="48">
        <f t="shared" si="2"/>
        <v>0</v>
      </c>
      <c r="K57" s="102"/>
      <c r="L57" s="102"/>
      <c r="M57" s="102"/>
      <c r="N57" s="102"/>
      <c r="O57" s="102"/>
      <c r="P57" s="102"/>
      <c r="Q57" s="102"/>
    </row>
    <row r="58" spans="1:17" ht="15" customHeight="1" x14ac:dyDescent="0.25">
      <c r="A58" s="263" t="s">
        <v>2680</v>
      </c>
      <c r="B58" s="326" t="s">
        <v>172</v>
      </c>
      <c r="C58" s="326"/>
      <c r="D58" s="326"/>
      <c r="E58" s="3" t="s">
        <v>110</v>
      </c>
      <c r="F58" s="40">
        <v>73.599999999999994</v>
      </c>
      <c r="G58" s="48"/>
      <c r="H58" s="49"/>
      <c r="I58" s="48">
        <f t="shared" si="2"/>
        <v>0</v>
      </c>
      <c r="K58" s="102"/>
      <c r="L58" s="102"/>
      <c r="M58" s="102"/>
      <c r="N58" s="102"/>
      <c r="O58" s="102"/>
      <c r="P58" s="102"/>
      <c r="Q58" s="102"/>
    </row>
    <row r="59" spans="1:17" ht="15" customHeight="1" x14ac:dyDescent="0.25">
      <c r="A59" s="263" t="s">
        <v>2681</v>
      </c>
      <c r="B59" s="326" t="s">
        <v>174</v>
      </c>
      <c r="C59" s="326"/>
      <c r="D59" s="326"/>
      <c r="E59" s="3" t="s">
        <v>1</v>
      </c>
      <c r="F59" s="40">
        <v>14.55</v>
      </c>
      <c r="G59" s="48"/>
      <c r="I59" s="48">
        <f t="shared" si="2"/>
        <v>0</v>
      </c>
      <c r="K59" s="102"/>
      <c r="L59" s="102"/>
      <c r="M59" s="102"/>
      <c r="N59" s="102"/>
      <c r="O59" s="102"/>
      <c r="P59" s="102"/>
      <c r="Q59" s="102"/>
    </row>
    <row r="60" spans="1:17" ht="15" customHeight="1" x14ac:dyDescent="0.25">
      <c r="A60" s="263" t="s">
        <v>2682</v>
      </c>
      <c r="B60" s="326" t="s">
        <v>175</v>
      </c>
      <c r="C60" s="326"/>
      <c r="D60" s="326"/>
      <c r="E60" s="3" t="s">
        <v>110</v>
      </c>
      <c r="F60" s="40">
        <v>80.959999999999994</v>
      </c>
      <c r="G60" s="48"/>
      <c r="I60" s="48">
        <f t="shared" si="2"/>
        <v>0</v>
      </c>
      <c r="K60" s="102"/>
      <c r="L60" s="102"/>
      <c r="M60" s="102"/>
      <c r="N60" s="102"/>
      <c r="O60" s="102"/>
      <c r="P60" s="102"/>
      <c r="Q60" s="102"/>
    </row>
    <row r="61" spans="1:17" ht="15" customHeight="1" x14ac:dyDescent="0.25">
      <c r="A61" s="263" t="s">
        <v>2683</v>
      </c>
      <c r="B61" s="326" t="s">
        <v>176</v>
      </c>
      <c r="C61" s="326"/>
      <c r="D61" s="326"/>
      <c r="E61" s="3" t="s">
        <v>4</v>
      </c>
      <c r="F61" s="40">
        <v>2</v>
      </c>
      <c r="G61" s="48"/>
      <c r="I61" s="48">
        <f t="shared" si="2"/>
        <v>0</v>
      </c>
    </row>
    <row r="62" spans="1:17" ht="15" customHeight="1" x14ac:dyDescent="0.25">
      <c r="A62" s="263" t="s">
        <v>2684</v>
      </c>
      <c r="B62" s="326" t="s">
        <v>177</v>
      </c>
      <c r="C62" s="326"/>
      <c r="D62" s="326"/>
      <c r="E62" s="3" t="s">
        <v>4</v>
      </c>
      <c r="F62" s="40">
        <v>1</v>
      </c>
      <c r="G62" s="48"/>
      <c r="H62" s="49"/>
      <c r="I62" s="48">
        <f t="shared" si="2"/>
        <v>0</v>
      </c>
      <c r="K62" s="102"/>
      <c r="L62" s="102"/>
      <c r="M62" s="102"/>
      <c r="N62" s="102"/>
      <c r="O62" s="102"/>
      <c r="P62" s="102"/>
      <c r="Q62" s="102"/>
    </row>
    <row r="63" spans="1:17" ht="15" customHeight="1" x14ac:dyDescent="0.25">
      <c r="A63" s="263" t="s">
        <v>2685</v>
      </c>
      <c r="B63" s="326" t="s">
        <v>178</v>
      </c>
      <c r="C63" s="326"/>
      <c r="D63" s="326"/>
      <c r="E63" s="3" t="s">
        <v>1</v>
      </c>
      <c r="F63" s="40">
        <v>9.1999999999999993</v>
      </c>
      <c r="G63" s="48"/>
      <c r="I63" s="48">
        <f t="shared" si="2"/>
        <v>0</v>
      </c>
      <c r="K63" s="102"/>
      <c r="L63" s="102"/>
      <c r="M63" s="102"/>
      <c r="N63" s="102"/>
      <c r="O63" s="102"/>
      <c r="P63" s="102"/>
      <c r="Q63" s="102"/>
    </row>
    <row r="64" spans="1:17" ht="15" customHeight="1" x14ac:dyDescent="0.25">
      <c r="A64" s="263" t="s">
        <v>2686</v>
      </c>
      <c r="B64" s="326" t="s">
        <v>190</v>
      </c>
      <c r="C64" s="326"/>
      <c r="D64" s="326"/>
      <c r="E64" s="3" t="s">
        <v>1</v>
      </c>
      <c r="F64" s="40">
        <v>14.55</v>
      </c>
      <c r="G64" s="48"/>
      <c r="I64" s="48">
        <f t="shared" si="2"/>
        <v>0</v>
      </c>
      <c r="K64" s="102"/>
      <c r="L64" s="102"/>
      <c r="M64" s="102"/>
      <c r="N64" s="102"/>
      <c r="O64" s="102"/>
      <c r="P64" s="102"/>
      <c r="Q64" s="102"/>
    </row>
    <row r="65" spans="1:17" ht="15" customHeight="1" x14ac:dyDescent="0.25">
      <c r="A65" s="263" t="s">
        <v>2687</v>
      </c>
      <c r="B65" s="326" t="s">
        <v>179</v>
      </c>
      <c r="C65" s="326"/>
      <c r="D65" s="326"/>
      <c r="E65" s="3" t="s">
        <v>1</v>
      </c>
      <c r="F65" s="40">
        <v>4</v>
      </c>
      <c r="G65" s="48"/>
      <c r="I65" s="48">
        <f t="shared" si="2"/>
        <v>0</v>
      </c>
      <c r="K65" s="102"/>
      <c r="L65" s="102"/>
      <c r="M65" s="102"/>
      <c r="N65" s="102"/>
      <c r="O65" s="102"/>
      <c r="P65" s="102"/>
      <c r="Q65" s="102"/>
    </row>
    <row r="66" spans="1:17" ht="15" customHeight="1" x14ac:dyDescent="0.25">
      <c r="A66" s="263" t="s">
        <v>2688</v>
      </c>
      <c r="B66" s="326" t="s">
        <v>180</v>
      </c>
      <c r="C66" s="326"/>
      <c r="D66" s="326"/>
      <c r="E66" s="3" t="s">
        <v>1</v>
      </c>
      <c r="F66" s="40">
        <v>3.6</v>
      </c>
      <c r="G66" s="48"/>
      <c r="H66" s="49"/>
      <c r="I66" s="48">
        <f t="shared" si="2"/>
        <v>0</v>
      </c>
      <c r="K66" s="102"/>
      <c r="L66" s="102"/>
      <c r="M66" s="102"/>
      <c r="N66" s="102"/>
      <c r="O66" s="102"/>
      <c r="P66" s="102"/>
      <c r="Q66" s="102"/>
    </row>
    <row r="67" spans="1:17" ht="15" customHeight="1" x14ac:dyDescent="0.25">
      <c r="A67" s="263" t="s">
        <v>2689</v>
      </c>
      <c r="B67" s="326" t="s">
        <v>191</v>
      </c>
      <c r="C67" s="326"/>
      <c r="D67" s="326"/>
      <c r="E67" s="3" t="s">
        <v>1</v>
      </c>
      <c r="F67" s="40">
        <v>7.25</v>
      </c>
      <c r="G67" s="48"/>
      <c r="H67" s="49"/>
      <c r="I67" s="48">
        <f t="shared" si="2"/>
        <v>0</v>
      </c>
      <c r="K67" s="102"/>
      <c r="L67" s="102"/>
      <c r="M67" s="102"/>
      <c r="N67" s="102"/>
      <c r="O67" s="102"/>
      <c r="P67" s="102"/>
      <c r="Q67" s="102"/>
    </row>
    <row r="68" spans="1:17" ht="15" customHeight="1" x14ac:dyDescent="0.25">
      <c r="A68" s="263" t="s">
        <v>2690</v>
      </c>
      <c r="B68" s="326" t="s">
        <v>181</v>
      </c>
      <c r="C68" s="326"/>
      <c r="D68" s="326"/>
      <c r="E68" s="3" t="s">
        <v>1</v>
      </c>
      <c r="F68" s="40">
        <v>7.25</v>
      </c>
      <c r="G68" s="48"/>
      <c r="I68" s="48">
        <f t="shared" si="2"/>
        <v>0</v>
      </c>
      <c r="K68" s="102"/>
      <c r="L68" s="102"/>
      <c r="M68" s="102"/>
      <c r="N68" s="102"/>
      <c r="O68" s="102"/>
      <c r="P68" s="102"/>
      <c r="Q68" s="102"/>
    </row>
    <row r="69" spans="1:17" ht="16.5" customHeight="1" x14ac:dyDescent="0.25">
      <c r="A69" s="263" t="s">
        <v>2691</v>
      </c>
      <c r="B69" s="326" t="s">
        <v>182</v>
      </c>
      <c r="C69" s="326"/>
      <c r="D69" s="326"/>
      <c r="E69" s="3" t="s">
        <v>91</v>
      </c>
      <c r="F69" s="40">
        <v>350</v>
      </c>
      <c r="G69" s="48"/>
      <c r="I69" s="48">
        <f t="shared" si="2"/>
        <v>0</v>
      </c>
      <c r="K69" s="102"/>
      <c r="L69" s="102"/>
      <c r="M69" s="102"/>
      <c r="N69" s="102"/>
      <c r="O69" s="102"/>
      <c r="P69" s="102"/>
      <c r="Q69" s="102"/>
    </row>
    <row r="70" spans="1:17" x14ac:dyDescent="0.25">
      <c r="A70" s="263" t="s">
        <v>2692</v>
      </c>
      <c r="B70" s="326" t="s">
        <v>374</v>
      </c>
      <c r="C70" s="326"/>
      <c r="D70" s="326"/>
      <c r="E70" s="3" t="s">
        <v>4</v>
      </c>
      <c r="F70" s="40">
        <v>1</v>
      </c>
      <c r="G70" s="48"/>
      <c r="I70" s="48">
        <f t="shared" si="2"/>
        <v>0</v>
      </c>
    </row>
    <row r="71" spans="1:17" x14ac:dyDescent="0.25">
      <c r="A71" s="263" t="s">
        <v>2693</v>
      </c>
      <c r="B71" s="326" t="s">
        <v>373</v>
      </c>
      <c r="C71" s="326"/>
      <c r="D71" s="326"/>
      <c r="E71" s="3" t="s">
        <v>4</v>
      </c>
      <c r="F71" s="40">
        <v>1</v>
      </c>
      <c r="G71" s="48"/>
      <c r="I71" s="48">
        <f t="shared" si="2"/>
        <v>0</v>
      </c>
    </row>
    <row r="72" spans="1:17" ht="15.75" customHeight="1" x14ac:dyDescent="0.25">
      <c r="A72" s="261" t="s">
        <v>2414</v>
      </c>
      <c r="B72" s="300" t="s">
        <v>209</v>
      </c>
      <c r="C72" s="300"/>
      <c r="D72" s="300"/>
      <c r="E72" s="18"/>
      <c r="F72" s="18"/>
      <c r="G72" s="46"/>
      <c r="I72" s="47"/>
    </row>
    <row r="73" spans="1:17" ht="15" customHeight="1" x14ac:dyDescent="0.25">
      <c r="A73" s="263" t="s">
        <v>2694</v>
      </c>
      <c r="B73" s="326" t="s">
        <v>210</v>
      </c>
      <c r="C73" s="326"/>
      <c r="D73" s="326"/>
      <c r="E73" s="3" t="s">
        <v>4</v>
      </c>
      <c r="F73" s="40">
        <v>29</v>
      </c>
      <c r="G73" s="48"/>
      <c r="H73" s="49"/>
      <c r="I73" s="48">
        <f t="shared" ref="I73:I101" si="3">G73*F73</f>
        <v>0</v>
      </c>
      <c r="K73" s="102"/>
      <c r="L73" s="102"/>
      <c r="M73" s="102"/>
      <c r="N73" s="102"/>
      <c r="O73" s="102"/>
      <c r="P73" s="102"/>
      <c r="Q73" s="102"/>
    </row>
    <row r="74" spans="1:17" ht="15" customHeight="1" x14ac:dyDescent="0.25">
      <c r="A74" s="263" t="s">
        <v>2695</v>
      </c>
      <c r="B74" s="326" t="s">
        <v>341</v>
      </c>
      <c r="C74" s="326"/>
      <c r="D74" s="326"/>
      <c r="E74" s="3" t="s">
        <v>4</v>
      </c>
      <c r="F74" s="40">
        <v>4</v>
      </c>
      <c r="G74" s="48"/>
      <c r="I74" s="48">
        <f t="shared" si="3"/>
        <v>0</v>
      </c>
      <c r="K74" s="102"/>
      <c r="L74" s="102"/>
      <c r="M74" s="102"/>
      <c r="N74" s="102"/>
      <c r="O74" s="102"/>
      <c r="P74" s="102"/>
      <c r="Q74" s="102"/>
    </row>
    <row r="75" spans="1:17" ht="15" customHeight="1" x14ac:dyDescent="0.25">
      <c r="A75" s="263" t="s">
        <v>2696</v>
      </c>
      <c r="B75" s="326" t="s">
        <v>212</v>
      </c>
      <c r="C75" s="326"/>
      <c r="D75" s="326"/>
      <c r="E75" s="3" t="s">
        <v>4</v>
      </c>
      <c r="F75" s="40">
        <v>2</v>
      </c>
      <c r="G75" s="48"/>
      <c r="I75" s="48">
        <f t="shared" si="3"/>
        <v>0</v>
      </c>
      <c r="K75" s="102"/>
      <c r="L75" s="102"/>
      <c r="M75" s="102"/>
      <c r="N75" s="102"/>
      <c r="O75" s="102"/>
      <c r="P75" s="102"/>
      <c r="Q75" s="102"/>
    </row>
    <row r="76" spans="1:17" ht="15" customHeight="1" x14ac:dyDescent="0.25">
      <c r="A76" s="263" t="s">
        <v>2697</v>
      </c>
      <c r="B76" s="326" t="s">
        <v>213</v>
      </c>
      <c r="C76" s="326"/>
      <c r="D76" s="326"/>
      <c r="E76" s="3" t="s">
        <v>4</v>
      </c>
      <c r="F76" s="40">
        <v>17</v>
      </c>
      <c r="G76" s="48"/>
      <c r="H76" s="49"/>
      <c r="I76" s="48">
        <f t="shared" si="3"/>
        <v>0</v>
      </c>
      <c r="K76" s="102"/>
      <c r="L76" s="102"/>
      <c r="M76" s="102"/>
      <c r="N76" s="102"/>
      <c r="O76" s="102"/>
      <c r="P76" s="102"/>
      <c r="Q76" s="102"/>
    </row>
    <row r="77" spans="1:17" ht="15" customHeight="1" x14ac:dyDescent="0.25">
      <c r="A77" s="263" t="s">
        <v>2698</v>
      </c>
      <c r="B77" s="326" t="s">
        <v>214</v>
      </c>
      <c r="C77" s="326"/>
      <c r="D77" s="326"/>
      <c r="E77" s="3" t="s">
        <v>4</v>
      </c>
      <c r="F77" s="40">
        <v>8</v>
      </c>
      <c r="G77" s="48"/>
      <c r="I77" s="48">
        <f t="shared" si="3"/>
        <v>0</v>
      </c>
      <c r="K77" s="102"/>
      <c r="L77" s="102"/>
      <c r="M77" s="102"/>
      <c r="N77" s="102"/>
      <c r="O77" s="102"/>
      <c r="P77" s="102"/>
      <c r="Q77" s="102"/>
    </row>
    <row r="78" spans="1:17" ht="15" customHeight="1" x14ac:dyDescent="0.25">
      <c r="A78" s="263" t="s">
        <v>2699</v>
      </c>
      <c r="B78" s="326" t="s">
        <v>215</v>
      </c>
      <c r="C78" s="326"/>
      <c r="D78" s="326"/>
      <c r="E78" s="3" t="s">
        <v>4</v>
      </c>
      <c r="F78" s="40">
        <v>36</v>
      </c>
      <c r="G78" s="48"/>
      <c r="I78" s="48">
        <f t="shared" si="3"/>
        <v>0</v>
      </c>
      <c r="K78" s="102"/>
      <c r="L78" s="102"/>
      <c r="M78" s="102"/>
      <c r="N78" s="102"/>
      <c r="O78" s="102"/>
      <c r="P78" s="102"/>
      <c r="Q78" s="102"/>
    </row>
    <row r="79" spans="1:17" ht="15" customHeight="1" x14ac:dyDescent="0.25">
      <c r="A79" s="263" t="s">
        <v>2700</v>
      </c>
      <c r="B79" s="326" t="s">
        <v>217</v>
      </c>
      <c r="C79" s="326"/>
      <c r="D79" s="326"/>
      <c r="E79" s="3" t="s">
        <v>4</v>
      </c>
      <c r="F79" s="40">
        <v>6</v>
      </c>
      <c r="G79" s="50"/>
      <c r="I79" s="50">
        <f t="shared" si="3"/>
        <v>0</v>
      </c>
      <c r="K79" s="102"/>
      <c r="L79" s="102"/>
      <c r="M79" s="102"/>
      <c r="N79" s="102"/>
      <c r="O79" s="102"/>
      <c r="P79" s="102"/>
      <c r="Q79" s="102"/>
    </row>
    <row r="80" spans="1:17" ht="15" customHeight="1" x14ac:dyDescent="0.25">
      <c r="A80" s="263" t="s">
        <v>2701</v>
      </c>
      <c r="B80" s="326" t="s">
        <v>218</v>
      </c>
      <c r="C80" s="326"/>
      <c r="D80" s="326"/>
      <c r="E80" s="3" t="s">
        <v>4</v>
      </c>
      <c r="F80" s="40">
        <v>3</v>
      </c>
      <c r="G80" s="48"/>
      <c r="I80" s="48">
        <f t="shared" si="3"/>
        <v>0</v>
      </c>
      <c r="K80" s="102"/>
      <c r="L80" s="102"/>
      <c r="M80" s="102"/>
      <c r="N80" s="102"/>
      <c r="O80" s="102"/>
      <c r="P80" s="102"/>
      <c r="Q80" s="102"/>
    </row>
    <row r="81" spans="1:17" ht="15" customHeight="1" x14ac:dyDescent="0.25">
      <c r="A81" s="263" t="s">
        <v>2702</v>
      </c>
      <c r="B81" s="326" t="s">
        <v>342</v>
      </c>
      <c r="C81" s="326"/>
      <c r="D81" s="326"/>
      <c r="E81" s="3" t="s">
        <v>4</v>
      </c>
      <c r="F81" s="40">
        <v>2</v>
      </c>
      <c r="G81" s="48"/>
      <c r="I81" s="48">
        <f t="shared" si="3"/>
        <v>0</v>
      </c>
      <c r="K81" s="102"/>
      <c r="L81" s="102"/>
      <c r="M81" s="102"/>
      <c r="N81" s="102"/>
      <c r="O81" s="102"/>
      <c r="P81" s="102"/>
      <c r="Q81" s="102"/>
    </row>
    <row r="82" spans="1:17" ht="15" customHeight="1" x14ac:dyDescent="0.25">
      <c r="A82" s="263" t="s">
        <v>2703</v>
      </c>
      <c r="B82" s="326" t="s">
        <v>220</v>
      </c>
      <c r="C82" s="326"/>
      <c r="D82" s="326"/>
      <c r="E82" s="3" t="s">
        <v>4</v>
      </c>
      <c r="F82" s="40">
        <v>2</v>
      </c>
      <c r="G82" s="48"/>
      <c r="H82" s="49"/>
      <c r="I82" s="48">
        <f t="shared" si="3"/>
        <v>0</v>
      </c>
      <c r="K82" s="102"/>
      <c r="L82" s="102"/>
      <c r="M82" s="102"/>
      <c r="N82" s="102"/>
      <c r="O82" s="102"/>
      <c r="P82" s="102"/>
      <c r="Q82" s="102"/>
    </row>
    <row r="83" spans="1:17" ht="15" customHeight="1" x14ac:dyDescent="0.25">
      <c r="A83" s="263" t="s">
        <v>2704</v>
      </c>
      <c r="B83" s="326" t="s">
        <v>221</v>
      </c>
      <c r="C83" s="326"/>
      <c r="D83" s="326"/>
      <c r="E83" s="3" t="s">
        <v>4</v>
      </c>
      <c r="F83" s="40">
        <v>4</v>
      </c>
      <c r="G83" s="48"/>
      <c r="I83" s="48">
        <f t="shared" si="3"/>
        <v>0</v>
      </c>
      <c r="K83" s="102"/>
      <c r="L83" s="102"/>
      <c r="M83" s="102"/>
      <c r="N83" s="102"/>
      <c r="O83" s="102"/>
      <c r="P83" s="102"/>
      <c r="Q83" s="102"/>
    </row>
    <row r="84" spans="1:17" ht="15" customHeight="1" x14ac:dyDescent="0.25">
      <c r="A84" s="263" t="s">
        <v>2705</v>
      </c>
      <c r="B84" s="326" t="s">
        <v>222</v>
      </c>
      <c r="C84" s="326"/>
      <c r="D84" s="326"/>
      <c r="E84" s="3" t="s">
        <v>4</v>
      </c>
      <c r="F84" s="40">
        <v>2</v>
      </c>
      <c r="G84" s="48"/>
      <c r="I84" s="48">
        <f t="shared" si="3"/>
        <v>0</v>
      </c>
      <c r="K84" s="102"/>
      <c r="L84" s="102"/>
      <c r="M84" s="102"/>
      <c r="N84" s="102"/>
      <c r="O84" s="102"/>
      <c r="P84" s="102"/>
      <c r="Q84" s="102"/>
    </row>
    <row r="85" spans="1:17" x14ac:dyDescent="0.25">
      <c r="A85" s="263" t="s">
        <v>2706</v>
      </c>
      <c r="B85" s="326" t="s">
        <v>223</v>
      </c>
      <c r="C85" s="326"/>
      <c r="D85" s="326"/>
      <c r="E85" s="3" t="s">
        <v>4</v>
      </c>
      <c r="F85" s="40">
        <v>7</v>
      </c>
      <c r="G85" s="48"/>
      <c r="H85" s="49"/>
      <c r="I85" s="48">
        <f t="shared" si="3"/>
        <v>0</v>
      </c>
      <c r="K85" s="102"/>
      <c r="L85" s="102"/>
      <c r="M85" s="102"/>
      <c r="N85" s="102"/>
      <c r="O85" s="102"/>
      <c r="P85" s="102"/>
      <c r="Q85" s="102"/>
    </row>
    <row r="86" spans="1:17" ht="15" customHeight="1" x14ac:dyDescent="0.25">
      <c r="A86" s="263" t="s">
        <v>2707</v>
      </c>
      <c r="B86" s="326" t="s">
        <v>224</v>
      </c>
      <c r="C86" s="326"/>
      <c r="D86" s="326"/>
      <c r="E86" s="3" t="s">
        <v>4</v>
      </c>
      <c r="F86" s="40">
        <v>2</v>
      </c>
      <c r="G86" s="48"/>
      <c r="H86" s="49"/>
      <c r="I86" s="48">
        <f t="shared" si="3"/>
        <v>0</v>
      </c>
      <c r="K86" s="102"/>
      <c r="L86" s="102"/>
      <c r="M86" s="102"/>
      <c r="N86" s="102"/>
      <c r="O86" s="102"/>
      <c r="P86" s="102"/>
      <c r="Q86" s="102"/>
    </row>
    <row r="87" spans="1:17" ht="15" customHeight="1" x14ac:dyDescent="0.25">
      <c r="A87" s="263" t="s">
        <v>2708</v>
      </c>
      <c r="B87" s="326" t="s">
        <v>225</v>
      </c>
      <c r="C87" s="326"/>
      <c r="D87" s="326"/>
      <c r="E87" s="3" t="s">
        <v>4</v>
      </c>
      <c r="F87" s="40">
        <v>47</v>
      </c>
      <c r="G87" s="48"/>
      <c r="I87" s="48">
        <f t="shared" si="3"/>
        <v>0</v>
      </c>
      <c r="K87" s="102"/>
      <c r="L87" s="102"/>
      <c r="M87" s="102"/>
      <c r="N87" s="102"/>
      <c r="O87" s="102"/>
      <c r="P87" s="102"/>
      <c r="Q87" s="102"/>
    </row>
    <row r="88" spans="1:17" ht="14.45" customHeight="1" x14ac:dyDescent="0.25">
      <c r="A88" s="263" t="s">
        <v>2709</v>
      </c>
      <c r="B88" s="326" t="s">
        <v>226</v>
      </c>
      <c r="C88" s="326"/>
      <c r="D88" s="326"/>
      <c r="E88" s="3" t="s">
        <v>4</v>
      </c>
      <c r="F88" s="40">
        <v>6</v>
      </c>
      <c r="G88" s="48"/>
      <c r="I88" s="48">
        <f t="shared" si="3"/>
        <v>0</v>
      </c>
      <c r="K88" s="102"/>
      <c r="L88" s="102"/>
      <c r="M88" s="102"/>
      <c r="N88" s="102"/>
      <c r="O88" s="102"/>
      <c r="P88" s="102"/>
      <c r="Q88" s="102"/>
    </row>
    <row r="89" spans="1:17" ht="15" customHeight="1" x14ac:dyDescent="0.25">
      <c r="A89" s="263" t="s">
        <v>2710</v>
      </c>
      <c r="B89" s="326" t="s">
        <v>227</v>
      </c>
      <c r="C89" s="326"/>
      <c r="D89" s="326"/>
      <c r="E89" s="3" t="s">
        <v>4</v>
      </c>
      <c r="F89" s="40">
        <v>4</v>
      </c>
      <c r="G89" s="48"/>
      <c r="H89" s="49"/>
      <c r="I89" s="48">
        <f t="shared" si="3"/>
        <v>0</v>
      </c>
      <c r="K89" s="102"/>
      <c r="L89" s="102"/>
      <c r="M89" s="102"/>
      <c r="N89" s="102"/>
      <c r="O89" s="102"/>
      <c r="P89" s="102"/>
      <c r="Q89" s="102"/>
    </row>
    <row r="90" spans="1:17" ht="15" customHeight="1" x14ac:dyDescent="0.25">
      <c r="A90" s="263" t="s">
        <v>2711</v>
      </c>
      <c r="B90" s="326" t="s">
        <v>228</v>
      </c>
      <c r="C90" s="326"/>
      <c r="D90" s="326"/>
      <c r="E90" s="3" t="s">
        <v>4</v>
      </c>
      <c r="F90" s="40">
        <v>6</v>
      </c>
      <c r="G90" s="48"/>
      <c r="I90" s="48">
        <f t="shared" si="3"/>
        <v>0</v>
      </c>
      <c r="K90" s="102"/>
      <c r="L90" s="102"/>
      <c r="M90" s="102"/>
      <c r="N90" s="102"/>
      <c r="O90" s="102"/>
      <c r="P90" s="102"/>
      <c r="Q90" s="102"/>
    </row>
    <row r="91" spans="1:17" ht="15.75" customHeight="1" x14ac:dyDescent="0.25">
      <c r="A91" s="263" t="s">
        <v>2712</v>
      </c>
      <c r="B91" s="326" t="s">
        <v>229</v>
      </c>
      <c r="C91" s="326"/>
      <c r="D91" s="326"/>
      <c r="E91" s="3" t="s">
        <v>4</v>
      </c>
      <c r="F91" s="40">
        <v>2</v>
      </c>
      <c r="G91" s="48"/>
      <c r="I91" s="48">
        <f t="shared" si="3"/>
        <v>0</v>
      </c>
      <c r="K91" s="102"/>
      <c r="L91" s="102"/>
      <c r="M91" s="102"/>
      <c r="N91" s="102"/>
      <c r="O91" s="102"/>
      <c r="P91" s="102"/>
      <c r="Q91" s="102"/>
    </row>
    <row r="92" spans="1:17" ht="14.45" customHeight="1" x14ac:dyDescent="0.25">
      <c r="A92" s="263" t="s">
        <v>2713</v>
      </c>
      <c r="B92" s="326" t="s">
        <v>230</v>
      </c>
      <c r="C92" s="326"/>
      <c r="D92" s="326"/>
      <c r="E92" s="3" t="s">
        <v>4</v>
      </c>
      <c r="F92" s="40">
        <v>7</v>
      </c>
      <c r="G92" s="50"/>
      <c r="I92" s="50">
        <f t="shared" si="3"/>
        <v>0</v>
      </c>
      <c r="K92" s="102"/>
      <c r="L92" s="102"/>
      <c r="M92" s="102"/>
      <c r="N92" s="102"/>
      <c r="O92" s="102"/>
      <c r="P92" s="102"/>
      <c r="Q92" s="102"/>
    </row>
    <row r="93" spans="1:17" ht="15" customHeight="1" x14ac:dyDescent="0.25">
      <c r="A93" s="263" t="s">
        <v>2714</v>
      </c>
      <c r="B93" s="326" t="s">
        <v>231</v>
      </c>
      <c r="C93" s="326"/>
      <c r="D93" s="326"/>
      <c r="E93" s="3" t="s">
        <v>4</v>
      </c>
      <c r="F93" s="40">
        <v>1</v>
      </c>
      <c r="G93" s="48"/>
      <c r="I93" s="48">
        <f t="shared" si="3"/>
        <v>0</v>
      </c>
      <c r="K93" s="102"/>
      <c r="L93" s="102"/>
      <c r="M93" s="102"/>
      <c r="N93" s="102"/>
      <c r="O93" s="102"/>
      <c r="P93" s="102"/>
      <c r="Q93" s="102"/>
    </row>
    <row r="94" spans="1:17" ht="15" customHeight="1" x14ac:dyDescent="0.25">
      <c r="A94" s="263" t="s">
        <v>2715</v>
      </c>
      <c r="B94" s="326" t="s">
        <v>232</v>
      </c>
      <c r="C94" s="326"/>
      <c r="D94" s="326"/>
      <c r="E94" s="3" t="s">
        <v>4</v>
      </c>
      <c r="F94" s="40">
        <v>3</v>
      </c>
      <c r="G94" s="48"/>
      <c r="I94" s="48">
        <f t="shared" si="3"/>
        <v>0</v>
      </c>
      <c r="K94" s="102"/>
      <c r="L94" s="102"/>
      <c r="M94" s="102"/>
      <c r="N94" s="102"/>
      <c r="O94" s="102"/>
      <c r="P94" s="102"/>
      <c r="Q94" s="102"/>
    </row>
    <row r="95" spans="1:17" ht="15" customHeight="1" x14ac:dyDescent="0.25">
      <c r="A95" s="263" t="s">
        <v>2716</v>
      </c>
      <c r="B95" s="326" t="s">
        <v>233</v>
      </c>
      <c r="C95" s="326"/>
      <c r="D95" s="326"/>
      <c r="E95" s="3" t="s">
        <v>240</v>
      </c>
      <c r="F95" s="40">
        <v>2</v>
      </c>
      <c r="G95" s="48"/>
      <c r="H95" s="49"/>
      <c r="I95" s="48">
        <f t="shared" si="3"/>
        <v>0</v>
      </c>
      <c r="K95" s="102"/>
      <c r="L95" s="102"/>
      <c r="M95" s="102"/>
      <c r="N95" s="102"/>
      <c r="O95" s="102"/>
      <c r="P95" s="102"/>
      <c r="Q95" s="102"/>
    </row>
    <row r="96" spans="1:17" ht="15" customHeight="1" x14ac:dyDescent="0.25">
      <c r="A96" s="263" t="s">
        <v>2717</v>
      </c>
      <c r="B96" s="326" t="s">
        <v>234</v>
      </c>
      <c r="C96" s="326"/>
      <c r="D96" s="326"/>
      <c r="E96" s="3" t="s">
        <v>4</v>
      </c>
      <c r="F96" s="40">
        <v>4</v>
      </c>
      <c r="G96" s="48"/>
      <c r="I96" s="48">
        <f t="shared" si="3"/>
        <v>0</v>
      </c>
      <c r="K96" s="102"/>
      <c r="L96" s="102"/>
      <c r="M96" s="102"/>
      <c r="N96" s="102"/>
      <c r="O96" s="102"/>
      <c r="P96" s="102"/>
      <c r="Q96" s="102"/>
    </row>
    <row r="97" spans="1:17" ht="15" customHeight="1" x14ac:dyDescent="0.25">
      <c r="A97" s="263" t="s">
        <v>2718</v>
      </c>
      <c r="B97" s="326" t="s">
        <v>235</v>
      </c>
      <c r="C97" s="326"/>
      <c r="D97" s="326"/>
      <c r="E97" s="3" t="s">
        <v>4</v>
      </c>
      <c r="F97" s="40">
        <v>2</v>
      </c>
      <c r="G97" s="48"/>
      <c r="I97" s="48">
        <f t="shared" si="3"/>
        <v>0</v>
      </c>
      <c r="K97" s="102"/>
      <c r="L97" s="102"/>
      <c r="M97" s="102"/>
      <c r="N97" s="102"/>
      <c r="O97" s="102"/>
      <c r="P97" s="102"/>
      <c r="Q97" s="102"/>
    </row>
    <row r="98" spans="1:17" ht="15" customHeight="1" x14ac:dyDescent="0.25">
      <c r="A98" s="263" t="s">
        <v>2719</v>
      </c>
      <c r="B98" s="326" t="s">
        <v>236</v>
      </c>
      <c r="C98" s="326"/>
      <c r="D98" s="326"/>
      <c r="E98" s="3" t="s">
        <v>4</v>
      </c>
      <c r="F98" s="40">
        <v>11</v>
      </c>
      <c r="G98" s="48"/>
      <c r="I98" s="48">
        <f t="shared" si="3"/>
        <v>0</v>
      </c>
      <c r="K98" s="102"/>
      <c r="L98" s="102"/>
      <c r="M98" s="102"/>
      <c r="N98" s="102"/>
      <c r="O98" s="102"/>
      <c r="P98" s="102"/>
      <c r="Q98" s="102"/>
    </row>
    <row r="99" spans="1:17" ht="15" customHeight="1" x14ac:dyDescent="0.25">
      <c r="A99" s="263" t="s">
        <v>2720</v>
      </c>
      <c r="B99" s="326" t="s">
        <v>237</v>
      </c>
      <c r="C99" s="326"/>
      <c r="D99" s="326"/>
      <c r="E99" s="3" t="s">
        <v>4</v>
      </c>
      <c r="F99" s="40">
        <v>4</v>
      </c>
      <c r="G99" s="48"/>
      <c r="H99" s="49"/>
      <c r="I99" s="48">
        <f t="shared" si="3"/>
        <v>0</v>
      </c>
      <c r="K99" s="102"/>
      <c r="L99" s="102"/>
      <c r="M99" s="102"/>
      <c r="N99" s="102"/>
      <c r="O99" s="102"/>
      <c r="P99" s="102"/>
      <c r="Q99" s="102"/>
    </row>
    <row r="100" spans="1:17" ht="15" customHeight="1" x14ac:dyDescent="0.25">
      <c r="A100" s="263" t="s">
        <v>2721</v>
      </c>
      <c r="B100" s="326" t="s">
        <v>238</v>
      </c>
      <c r="C100" s="326"/>
      <c r="D100" s="326"/>
      <c r="E100" s="3" t="s">
        <v>4</v>
      </c>
      <c r="F100" s="40">
        <v>13</v>
      </c>
      <c r="G100" s="48"/>
      <c r="I100" s="48">
        <f t="shared" si="3"/>
        <v>0</v>
      </c>
      <c r="K100" s="102"/>
      <c r="L100" s="102"/>
      <c r="M100" s="102"/>
      <c r="N100" s="102"/>
      <c r="O100" s="102"/>
      <c r="P100" s="102"/>
      <c r="Q100" s="102"/>
    </row>
    <row r="101" spans="1:17" ht="15" customHeight="1" x14ac:dyDescent="0.25">
      <c r="A101" s="263" t="s">
        <v>2722</v>
      </c>
      <c r="B101" s="326" t="s">
        <v>239</v>
      </c>
      <c r="C101" s="326"/>
      <c r="D101" s="326"/>
      <c r="E101" s="3" t="s">
        <v>4</v>
      </c>
      <c r="F101" s="40">
        <v>4</v>
      </c>
      <c r="G101" s="48"/>
      <c r="I101" s="48">
        <f t="shared" si="3"/>
        <v>0</v>
      </c>
      <c r="K101" s="102"/>
      <c r="L101" s="102"/>
      <c r="M101" s="102"/>
      <c r="N101" s="102"/>
      <c r="O101" s="102"/>
      <c r="P101" s="102"/>
      <c r="Q101" s="102"/>
    </row>
    <row r="102" spans="1:17" ht="15.75" customHeight="1" x14ac:dyDescent="0.25">
      <c r="A102" s="261" t="s">
        <v>2414</v>
      </c>
      <c r="B102" s="300" t="s">
        <v>241</v>
      </c>
      <c r="C102" s="300"/>
      <c r="D102" s="300"/>
      <c r="E102" s="18"/>
      <c r="F102" s="18"/>
      <c r="G102" s="46"/>
      <c r="I102" s="47"/>
    </row>
    <row r="103" spans="1:17" ht="15" customHeight="1" x14ac:dyDescent="0.25">
      <c r="A103" s="263" t="s">
        <v>2723</v>
      </c>
      <c r="B103" s="326" t="s">
        <v>242</v>
      </c>
      <c r="C103" s="326"/>
      <c r="D103" s="326"/>
      <c r="E103" s="3" t="s">
        <v>240</v>
      </c>
      <c r="F103" s="40">
        <v>1</v>
      </c>
      <c r="G103" s="48"/>
      <c r="H103" s="49"/>
      <c r="I103" s="48">
        <f>G103*F103</f>
        <v>0</v>
      </c>
      <c r="K103" s="102"/>
      <c r="L103" s="102"/>
      <c r="M103" s="102"/>
      <c r="N103" s="102"/>
      <c r="O103" s="102"/>
      <c r="P103" s="102"/>
      <c r="Q103" s="102"/>
    </row>
    <row r="104" spans="1:17" ht="15" customHeight="1" x14ac:dyDescent="0.25">
      <c r="A104" s="263" t="s">
        <v>2724</v>
      </c>
      <c r="B104" s="326" t="s">
        <v>243</v>
      </c>
      <c r="C104" s="326"/>
      <c r="D104" s="326"/>
      <c r="E104" s="3" t="s">
        <v>240</v>
      </c>
      <c r="F104" s="40">
        <v>1</v>
      </c>
      <c r="G104" s="48"/>
      <c r="I104" s="48">
        <f>G104*F104</f>
        <v>0</v>
      </c>
      <c r="K104" s="102"/>
      <c r="L104" s="102"/>
      <c r="M104" s="102"/>
      <c r="N104" s="102"/>
      <c r="O104" s="102"/>
      <c r="P104" s="102"/>
      <c r="Q104" s="102"/>
    </row>
    <row r="105" spans="1:17" ht="15.75" customHeight="1" x14ac:dyDescent="0.25">
      <c r="A105" s="261" t="s">
        <v>2414</v>
      </c>
      <c r="B105" s="300" t="s">
        <v>244</v>
      </c>
      <c r="C105" s="300"/>
      <c r="D105" s="300"/>
      <c r="E105" s="18"/>
      <c r="F105" s="18"/>
      <c r="G105" s="46"/>
      <c r="I105" s="47"/>
    </row>
    <row r="106" spans="1:17" x14ac:dyDescent="0.25">
      <c r="A106" s="263" t="s">
        <v>2725</v>
      </c>
      <c r="B106" s="326" t="s">
        <v>245</v>
      </c>
      <c r="C106" s="326"/>
      <c r="D106" s="326"/>
      <c r="E106" s="3" t="s">
        <v>91</v>
      </c>
      <c r="F106" s="40">
        <v>500</v>
      </c>
      <c r="G106" s="48"/>
      <c r="I106" s="48">
        <f>G106*F106</f>
        <v>0</v>
      </c>
      <c r="K106" s="102"/>
      <c r="L106" s="102"/>
      <c r="M106" s="102"/>
      <c r="N106" s="102"/>
      <c r="O106" s="102"/>
      <c r="P106" s="102"/>
      <c r="Q106" s="102"/>
    </row>
    <row r="107" spans="1:17" x14ac:dyDescent="0.25">
      <c r="A107" s="263" t="s">
        <v>2726</v>
      </c>
      <c r="B107" s="326" t="s">
        <v>246</v>
      </c>
      <c r="C107" s="326"/>
      <c r="D107" s="326"/>
      <c r="E107" s="3" t="s">
        <v>91</v>
      </c>
      <c r="F107" s="40">
        <v>500</v>
      </c>
      <c r="G107" s="48"/>
      <c r="H107" s="49"/>
      <c r="I107" s="48">
        <f>G107*F107</f>
        <v>0</v>
      </c>
      <c r="K107" s="102"/>
      <c r="L107" s="102"/>
      <c r="M107" s="102"/>
      <c r="N107" s="102"/>
      <c r="O107" s="102"/>
      <c r="P107" s="102"/>
      <c r="Q107" s="102"/>
    </row>
    <row r="108" spans="1:17" ht="15.75" customHeight="1" x14ac:dyDescent="0.25">
      <c r="A108" s="261" t="s">
        <v>2414</v>
      </c>
      <c r="B108" s="300" t="s">
        <v>247</v>
      </c>
      <c r="C108" s="300"/>
      <c r="D108" s="300"/>
      <c r="E108" s="18"/>
      <c r="F108" s="18"/>
      <c r="G108" s="46"/>
      <c r="I108" s="47"/>
    </row>
    <row r="109" spans="1:17" ht="15" customHeight="1" x14ac:dyDescent="0.25">
      <c r="A109" s="263" t="s">
        <v>2727</v>
      </c>
      <c r="B109" s="326" t="s">
        <v>248</v>
      </c>
      <c r="C109" s="326"/>
      <c r="D109" s="326"/>
      <c r="E109" s="3" t="s">
        <v>240</v>
      </c>
      <c r="F109" s="40">
        <v>1</v>
      </c>
      <c r="G109" s="48"/>
      <c r="I109" s="48">
        <f>G109*F109</f>
        <v>0</v>
      </c>
      <c r="K109" s="307"/>
      <c r="L109" s="307"/>
      <c r="M109" s="307"/>
      <c r="N109" s="307"/>
      <c r="O109" s="307"/>
      <c r="P109" s="102"/>
      <c r="Q109" s="102"/>
    </row>
    <row r="110" spans="1:17" ht="15" customHeight="1" x14ac:dyDescent="0.25">
      <c r="A110" s="263" t="s">
        <v>2728</v>
      </c>
      <c r="B110" s="326" t="s">
        <v>249</v>
      </c>
      <c r="C110" s="326"/>
      <c r="D110" s="326"/>
      <c r="E110" s="3" t="s">
        <v>240</v>
      </c>
      <c r="F110" s="40">
        <v>1</v>
      </c>
      <c r="G110" s="48"/>
      <c r="I110" s="48">
        <f>G110*F110</f>
        <v>0</v>
      </c>
      <c r="K110" s="307"/>
      <c r="L110" s="307"/>
      <c r="M110" s="307"/>
      <c r="N110" s="307"/>
      <c r="O110" s="307"/>
      <c r="P110" s="102"/>
      <c r="Q110" s="102"/>
    </row>
    <row r="111" spans="1:17" ht="15" customHeight="1" x14ac:dyDescent="0.25">
      <c r="A111" s="263" t="s">
        <v>2729</v>
      </c>
      <c r="B111" s="326" t="s">
        <v>343</v>
      </c>
      <c r="C111" s="326"/>
      <c r="D111" s="326"/>
      <c r="E111" s="3" t="s">
        <v>4</v>
      </c>
      <c r="F111" s="40">
        <v>1</v>
      </c>
      <c r="G111" s="48"/>
      <c r="I111" s="48">
        <f>G111*F111</f>
        <v>0</v>
      </c>
      <c r="K111" s="307"/>
      <c r="L111" s="307"/>
      <c r="M111" s="307"/>
      <c r="N111" s="307"/>
      <c r="O111" s="307"/>
      <c r="P111" s="102"/>
      <c r="Q111" s="102"/>
    </row>
    <row r="112" spans="1:17" ht="15" customHeight="1" x14ac:dyDescent="0.25">
      <c r="A112" s="263" t="s">
        <v>2730</v>
      </c>
      <c r="B112" s="326" t="s">
        <v>344</v>
      </c>
      <c r="C112" s="326"/>
      <c r="D112" s="326"/>
      <c r="E112" s="3" t="s">
        <v>4</v>
      </c>
      <c r="F112" s="40">
        <v>1</v>
      </c>
      <c r="G112" s="48"/>
      <c r="H112" s="49"/>
      <c r="I112" s="48">
        <f>G112*F112</f>
        <v>0</v>
      </c>
      <c r="K112" s="307"/>
      <c r="L112" s="307"/>
      <c r="M112" s="307"/>
      <c r="N112" s="307"/>
      <c r="O112" s="307"/>
      <c r="P112" s="102"/>
      <c r="Q112" s="102"/>
    </row>
    <row r="113" spans="1:17" ht="15.75" customHeight="1" x14ac:dyDescent="0.25">
      <c r="A113" s="261" t="s">
        <v>2414</v>
      </c>
      <c r="B113" s="300" t="s">
        <v>159</v>
      </c>
      <c r="C113" s="300"/>
      <c r="D113" s="300"/>
      <c r="E113" s="18"/>
      <c r="F113" s="18"/>
      <c r="G113" s="46"/>
      <c r="I113" s="47"/>
    </row>
    <row r="114" spans="1:17" ht="15" customHeight="1" x14ac:dyDescent="0.25">
      <c r="A114" s="263" t="s">
        <v>2731</v>
      </c>
      <c r="B114" s="326" t="s">
        <v>258</v>
      </c>
      <c r="C114" s="326"/>
      <c r="D114" s="326"/>
      <c r="E114" s="3" t="s">
        <v>4</v>
      </c>
      <c r="F114" s="40">
        <v>8</v>
      </c>
      <c r="G114" s="50"/>
      <c r="I114" s="50">
        <f t="shared" ref="I114:I124" si="4">G114*F114</f>
        <v>0</v>
      </c>
      <c r="K114" s="102"/>
      <c r="L114" s="102"/>
      <c r="M114" s="102"/>
      <c r="N114" s="102"/>
      <c r="O114" s="102"/>
      <c r="P114" s="102"/>
      <c r="Q114" s="102"/>
    </row>
    <row r="115" spans="1:17" ht="15" customHeight="1" x14ac:dyDescent="0.25">
      <c r="A115" s="263" t="s">
        <v>2732</v>
      </c>
      <c r="B115" s="326" t="s">
        <v>352</v>
      </c>
      <c r="C115" s="326"/>
      <c r="D115" s="326"/>
      <c r="E115" s="3" t="s">
        <v>240</v>
      </c>
      <c r="F115" s="40">
        <v>3</v>
      </c>
      <c r="G115" s="48"/>
      <c r="I115" s="48">
        <f t="shared" si="4"/>
        <v>0</v>
      </c>
      <c r="K115" s="307"/>
      <c r="L115" s="307"/>
      <c r="M115" s="307"/>
      <c r="N115" s="307"/>
      <c r="O115" s="307"/>
      <c r="P115" s="102"/>
      <c r="Q115" s="102"/>
    </row>
    <row r="116" spans="1:17" ht="15" customHeight="1" x14ac:dyDescent="0.25">
      <c r="A116" s="263" t="s">
        <v>2733</v>
      </c>
      <c r="B116" s="326" t="s">
        <v>353</v>
      </c>
      <c r="C116" s="326"/>
      <c r="D116" s="326"/>
      <c r="E116" s="3" t="s">
        <v>240</v>
      </c>
      <c r="F116" s="40">
        <v>23</v>
      </c>
      <c r="G116" s="48"/>
      <c r="I116" s="48">
        <f t="shared" si="4"/>
        <v>0</v>
      </c>
      <c r="K116" s="307"/>
      <c r="L116" s="307"/>
      <c r="M116" s="307"/>
      <c r="N116" s="307"/>
      <c r="O116" s="307"/>
      <c r="P116" s="102"/>
      <c r="Q116" s="102"/>
    </row>
    <row r="117" spans="1:17" ht="15" customHeight="1" x14ac:dyDescent="0.25">
      <c r="A117" s="263" t="s">
        <v>2734</v>
      </c>
      <c r="B117" s="326" t="s">
        <v>354</v>
      </c>
      <c r="C117" s="326"/>
      <c r="D117" s="326"/>
      <c r="E117" s="3" t="s">
        <v>1</v>
      </c>
      <c r="F117" s="40">
        <v>12</v>
      </c>
      <c r="G117" s="50"/>
      <c r="I117" s="50">
        <f t="shared" si="4"/>
        <v>0</v>
      </c>
      <c r="K117" s="307"/>
      <c r="L117" s="307"/>
      <c r="M117" s="307"/>
      <c r="N117" s="307"/>
      <c r="O117" s="307"/>
      <c r="P117" s="102"/>
      <c r="Q117" s="102"/>
    </row>
    <row r="118" spans="1:17" ht="15" customHeight="1" x14ac:dyDescent="0.25">
      <c r="A118" s="263" t="s">
        <v>2735</v>
      </c>
      <c r="B118" s="326" t="s">
        <v>355</v>
      </c>
      <c r="C118" s="326"/>
      <c r="D118" s="326"/>
      <c r="E118" s="3" t="s">
        <v>240</v>
      </c>
      <c r="F118" s="40">
        <v>4</v>
      </c>
      <c r="G118" s="48"/>
      <c r="I118" s="48">
        <f t="shared" si="4"/>
        <v>0</v>
      </c>
      <c r="K118" s="307"/>
      <c r="L118" s="307"/>
      <c r="M118" s="307"/>
      <c r="N118" s="307"/>
      <c r="O118" s="307"/>
      <c r="P118" s="102"/>
      <c r="Q118" s="102"/>
    </row>
    <row r="119" spans="1:17" ht="15" customHeight="1" x14ac:dyDescent="0.25">
      <c r="A119" s="263" t="s">
        <v>2736</v>
      </c>
      <c r="B119" s="326" t="s">
        <v>262</v>
      </c>
      <c r="C119" s="326"/>
      <c r="D119" s="326"/>
      <c r="E119" s="3" t="s">
        <v>112</v>
      </c>
      <c r="F119" s="40">
        <v>48</v>
      </c>
      <c r="G119" s="48"/>
      <c r="I119" s="48">
        <f t="shared" si="4"/>
        <v>0</v>
      </c>
      <c r="K119" s="102"/>
      <c r="L119" s="102"/>
      <c r="M119" s="102"/>
      <c r="N119" s="102"/>
      <c r="O119" s="102"/>
      <c r="P119" s="102"/>
      <c r="Q119" s="102"/>
    </row>
    <row r="120" spans="1:17" ht="15" customHeight="1" x14ac:dyDescent="0.25">
      <c r="A120" s="263" t="s">
        <v>2737</v>
      </c>
      <c r="B120" s="326" t="s">
        <v>260</v>
      </c>
      <c r="C120" s="326"/>
      <c r="D120" s="326"/>
      <c r="E120" s="3" t="s">
        <v>261</v>
      </c>
      <c r="F120" s="40">
        <v>320</v>
      </c>
      <c r="G120" s="50"/>
      <c r="I120" s="50">
        <f t="shared" si="4"/>
        <v>0</v>
      </c>
      <c r="K120" s="307"/>
      <c r="L120" s="307"/>
      <c r="M120" s="307"/>
      <c r="N120" s="307"/>
      <c r="O120" s="307"/>
      <c r="P120" s="102"/>
      <c r="Q120" s="102"/>
    </row>
    <row r="121" spans="1:17" ht="15" customHeight="1" x14ac:dyDescent="0.25">
      <c r="A121" s="263" t="s">
        <v>2738</v>
      </c>
      <c r="B121" s="326" t="s">
        <v>263</v>
      </c>
      <c r="C121" s="326" t="s">
        <v>263</v>
      </c>
      <c r="D121" s="326"/>
      <c r="E121" s="3" t="s">
        <v>240</v>
      </c>
      <c r="F121" s="40">
        <v>1</v>
      </c>
      <c r="G121" s="50"/>
      <c r="I121" s="50">
        <f t="shared" si="4"/>
        <v>0</v>
      </c>
      <c r="K121" s="307"/>
      <c r="L121" s="307"/>
      <c r="M121" s="307"/>
      <c r="N121" s="307"/>
      <c r="O121" s="307"/>
      <c r="P121" s="102"/>
      <c r="Q121" s="102"/>
    </row>
    <row r="122" spans="1:17" ht="15" customHeight="1" x14ac:dyDescent="0.25">
      <c r="A122" s="263" t="s">
        <v>2739</v>
      </c>
      <c r="B122" s="326" t="s">
        <v>264</v>
      </c>
      <c r="C122" s="326" t="s">
        <v>264</v>
      </c>
      <c r="D122" s="326"/>
      <c r="E122" s="3" t="s">
        <v>240</v>
      </c>
      <c r="F122" s="40">
        <v>1</v>
      </c>
      <c r="G122" s="48"/>
      <c r="I122" s="48">
        <f t="shared" si="4"/>
        <v>0</v>
      </c>
      <c r="K122" s="307"/>
      <c r="L122" s="307"/>
      <c r="M122" s="307"/>
      <c r="N122" s="307"/>
      <c r="O122" s="307"/>
      <c r="P122" s="102"/>
      <c r="Q122" s="102"/>
    </row>
    <row r="123" spans="1:17" ht="15" customHeight="1" x14ac:dyDescent="0.25">
      <c r="A123" s="263" t="s">
        <v>2740</v>
      </c>
      <c r="B123" s="326" t="s">
        <v>265</v>
      </c>
      <c r="C123" s="326" t="s">
        <v>265</v>
      </c>
      <c r="D123" s="326"/>
      <c r="E123" s="3" t="s">
        <v>266</v>
      </c>
      <c r="F123" s="40">
        <v>3</v>
      </c>
      <c r="G123" s="48"/>
      <c r="I123" s="48">
        <f t="shared" si="4"/>
        <v>0</v>
      </c>
      <c r="K123" s="102"/>
      <c r="L123" s="102"/>
      <c r="M123" s="102"/>
      <c r="N123" s="102"/>
      <c r="O123" s="102"/>
      <c r="P123" s="102"/>
      <c r="Q123" s="102"/>
    </row>
    <row r="124" spans="1:17" ht="15" customHeight="1" x14ac:dyDescent="0.25">
      <c r="A124" s="263" t="s">
        <v>2741</v>
      </c>
      <c r="B124" s="326" t="s">
        <v>267</v>
      </c>
      <c r="C124" s="326" t="s">
        <v>267</v>
      </c>
      <c r="D124" s="326"/>
      <c r="E124" s="3" t="s">
        <v>266</v>
      </c>
      <c r="F124" s="40">
        <v>3</v>
      </c>
      <c r="G124" s="50"/>
      <c r="I124" s="50">
        <f t="shared" si="4"/>
        <v>0</v>
      </c>
      <c r="K124" s="307"/>
      <c r="L124" s="307"/>
      <c r="M124" s="307"/>
      <c r="N124" s="307"/>
      <c r="O124" s="307"/>
      <c r="P124" s="102"/>
      <c r="Q124" s="102"/>
    </row>
    <row r="125" spans="1:17" ht="15.75" customHeight="1" x14ac:dyDescent="0.25">
      <c r="A125" s="261" t="s">
        <v>2414</v>
      </c>
      <c r="B125" s="300" t="s">
        <v>268</v>
      </c>
      <c r="C125" s="300"/>
      <c r="D125" s="300"/>
      <c r="E125" s="18"/>
      <c r="F125" s="18"/>
      <c r="G125" s="46"/>
      <c r="I125" s="47"/>
    </row>
    <row r="126" spans="1:17" ht="15" customHeight="1" x14ac:dyDescent="0.25">
      <c r="A126" s="263" t="s">
        <v>2742</v>
      </c>
      <c r="B126" s="326" t="s">
        <v>269</v>
      </c>
      <c r="C126" s="326"/>
      <c r="D126" s="326"/>
      <c r="E126" s="3" t="s">
        <v>261</v>
      </c>
      <c r="F126" s="40">
        <v>64</v>
      </c>
      <c r="G126" s="50"/>
      <c r="I126" s="50">
        <f t="shared" ref="I126:I135" si="5">G126*F126</f>
        <v>0</v>
      </c>
      <c r="K126" s="307"/>
      <c r="L126" s="307"/>
      <c r="M126" s="307"/>
      <c r="N126" s="307"/>
      <c r="O126" s="307"/>
      <c r="P126" s="102"/>
      <c r="Q126" s="102"/>
    </row>
    <row r="127" spans="1:17" ht="15" customHeight="1" x14ac:dyDescent="0.25">
      <c r="A127" s="263" t="s">
        <v>2743</v>
      </c>
      <c r="B127" s="326" t="s">
        <v>270</v>
      </c>
      <c r="C127" s="326"/>
      <c r="D127" s="326"/>
      <c r="E127" s="3" t="s">
        <v>240</v>
      </c>
      <c r="F127" s="40">
        <v>1</v>
      </c>
      <c r="G127" s="48"/>
      <c r="I127" s="48">
        <f t="shared" si="5"/>
        <v>0</v>
      </c>
      <c r="K127" s="102"/>
      <c r="L127" s="102"/>
      <c r="M127" s="102"/>
      <c r="N127" s="102"/>
      <c r="O127" s="102"/>
      <c r="P127" s="102"/>
      <c r="Q127" s="102"/>
    </row>
    <row r="128" spans="1:17" ht="15" customHeight="1" x14ac:dyDescent="0.25">
      <c r="A128" s="263" t="s">
        <v>2744</v>
      </c>
      <c r="B128" s="326" t="s">
        <v>271</v>
      </c>
      <c r="C128" s="326"/>
      <c r="D128" s="326"/>
      <c r="E128" s="3" t="s">
        <v>272</v>
      </c>
      <c r="F128" s="40">
        <v>685</v>
      </c>
      <c r="G128" s="48"/>
      <c r="I128" s="48">
        <f t="shared" si="5"/>
        <v>0</v>
      </c>
      <c r="K128" s="307"/>
      <c r="L128" s="307"/>
      <c r="M128" s="307"/>
      <c r="N128" s="307"/>
      <c r="O128" s="307"/>
      <c r="P128" s="102"/>
      <c r="Q128" s="102"/>
    </row>
    <row r="129" spans="1:17" ht="15" customHeight="1" x14ac:dyDescent="0.25">
      <c r="A129" s="263" t="s">
        <v>2745</v>
      </c>
      <c r="B129" s="326" t="s">
        <v>273</v>
      </c>
      <c r="C129" s="326"/>
      <c r="D129" s="326"/>
      <c r="E129" s="3" t="s">
        <v>261</v>
      </c>
      <c r="F129" s="40">
        <v>24</v>
      </c>
      <c r="G129" s="50"/>
      <c r="I129" s="50">
        <f t="shared" si="5"/>
        <v>0</v>
      </c>
      <c r="K129" s="102"/>
      <c r="L129" s="102"/>
      <c r="M129" s="102"/>
      <c r="N129" s="102"/>
      <c r="O129" s="102"/>
      <c r="P129" s="102"/>
      <c r="Q129" s="102"/>
    </row>
    <row r="130" spans="1:17" ht="15" customHeight="1" x14ac:dyDescent="0.25">
      <c r="A130" s="263" t="s">
        <v>2746</v>
      </c>
      <c r="B130" s="326" t="s">
        <v>274</v>
      </c>
      <c r="C130" s="326"/>
      <c r="D130" s="326"/>
      <c r="E130" s="3" t="s">
        <v>261</v>
      </c>
      <c r="F130" s="40">
        <v>72</v>
      </c>
      <c r="G130" s="48"/>
      <c r="I130" s="48">
        <f t="shared" si="5"/>
        <v>0</v>
      </c>
      <c r="K130" s="102"/>
      <c r="L130" s="102"/>
      <c r="M130" s="102"/>
      <c r="N130" s="102"/>
      <c r="O130" s="102"/>
      <c r="P130" s="102"/>
      <c r="Q130" s="102"/>
    </row>
    <row r="131" spans="1:17" ht="15" customHeight="1" x14ac:dyDescent="0.25">
      <c r="A131" s="263" t="s">
        <v>2747</v>
      </c>
      <c r="B131" s="326" t="s">
        <v>275</v>
      </c>
      <c r="C131" s="326"/>
      <c r="D131" s="326"/>
      <c r="E131" s="3" t="s">
        <v>276</v>
      </c>
      <c r="F131" s="40">
        <v>1</v>
      </c>
      <c r="G131" s="48"/>
      <c r="I131" s="48">
        <f t="shared" si="5"/>
        <v>0</v>
      </c>
      <c r="K131" s="102"/>
      <c r="L131" s="102"/>
      <c r="M131" s="102"/>
      <c r="N131" s="102"/>
      <c r="O131" s="102"/>
      <c r="P131" s="102"/>
      <c r="Q131" s="102"/>
    </row>
    <row r="132" spans="1:17" ht="15" customHeight="1" x14ac:dyDescent="0.25">
      <c r="A132" s="263" t="s">
        <v>2748</v>
      </c>
      <c r="B132" s="326" t="s">
        <v>277</v>
      </c>
      <c r="C132" s="326"/>
      <c r="D132" s="326"/>
      <c r="E132" s="3" t="s">
        <v>276</v>
      </c>
      <c r="F132" s="40">
        <v>1</v>
      </c>
      <c r="G132" s="50"/>
      <c r="I132" s="50">
        <f t="shared" si="5"/>
        <v>0</v>
      </c>
      <c r="K132" s="102"/>
      <c r="L132" s="102"/>
      <c r="M132" s="102"/>
      <c r="N132" s="102"/>
      <c r="O132" s="102"/>
      <c r="P132" s="102"/>
      <c r="Q132" s="102"/>
    </row>
    <row r="133" spans="1:17" ht="15" customHeight="1" x14ac:dyDescent="0.25">
      <c r="A133" s="263" t="s">
        <v>2749</v>
      </c>
      <c r="B133" s="326" t="s">
        <v>278</v>
      </c>
      <c r="C133" s="326"/>
      <c r="D133" s="326"/>
      <c r="E133" s="3" t="s">
        <v>240</v>
      </c>
      <c r="F133" s="40">
        <v>1</v>
      </c>
      <c r="G133" s="48"/>
      <c r="I133" s="48">
        <f t="shared" si="5"/>
        <v>0</v>
      </c>
      <c r="K133" s="102"/>
      <c r="L133" s="102"/>
      <c r="M133" s="102"/>
      <c r="N133" s="102"/>
      <c r="O133" s="102"/>
      <c r="P133" s="102"/>
      <c r="Q133" s="102"/>
    </row>
    <row r="134" spans="1:17" ht="15" customHeight="1" x14ac:dyDescent="0.25">
      <c r="A134" s="263" t="s">
        <v>2750</v>
      </c>
      <c r="B134" s="326" t="s">
        <v>279</v>
      </c>
      <c r="C134" s="326"/>
      <c r="D134" s="326"/>
      <c r="E134" s="3" t="s">
        <v>261</v>
      </c>
      <c r="F134" s="40">
        <v>8</v>
      </c>
      <c r="G134" s="48"/>
      <c r="I134" s="48">
        <f t="shared" si="5"/>
        <v>0</v>
      </c>
      <c r="K134" s="102"/>
      <c r="L134" s="102"/>
      <c r="M134" s="102"/>
      <c r="N134" s="102"/>
      <c r="O134" s="102"/>
      <c r="P134" s="102"/>
      <c r="Q134" s="102"/>
    </row>
    <row r="135" spans="1:17" ht="15" customHeight="1" x14ac:dyDescent="0.25">
      <c r="A135" s="263" t="s">
        <v>2751</v>
      </c>
      <c r="B135" s="326" t="s">
        <v>280</v>
      </c>
      <c r="C135" s="326"/>
      <c r="D135" s="326"/>
      <c r="E135" s="3" t="s">
        <v>276</v>
      </c>
      <c r="F135" s="40">
        <v>1</v>
      </c>
      <c r="G135" s="50"/>
      <c r="I135" s="50">
        <f t="shared" si="5"/>
        <v>0</v>
      </c>
      <c r="K135" s="102"/>
      <c r="L135" s="102"/>
      <c r="M135" s="102"/>
      <c r="N135" s="102"/>
      <c r="O135" s="102"/>
      <c r="P135" s="102"/>
      <c r="Q135" s="102"/>
    </row>
    <row r="136" spans="1:17" ht="15.75" customHeight="1" x14ac:dyDescent="0.25">
      <c r="A136" s="261" t="s">
        <v>2414</v>
      </c>
      <c r="B136" s="300" t="s">
        <v>252</v>
      </c>
      <c r="C136" s="300"/>
      <c r="D136" s="300"/>
      <c r="E136" s="212"/>
      <c r="F136" s="212"/>
      <c r="G136" s="212"/>
      <c r="I136" s="212"/>
    </row>
    <row r="137" spans="1:17" ht="15" customHeight="1" x14ac:dyDescent="0.25">
      <c r="A137" s="263" t="s">
        <v>2752</v>
      </c>
      <c r="B137" s="326" t="s">
        <v>345</v>
      </c>
      <c r="C137" s="326"/>
      <c r="D137" s="326"/>
      <c r="E137" s="3" t="s">
        <v>4</v>
      </c>
      <c r="F137" s="40">
        <v>2</v>
      </c>
      <c r="G137" s="48"/>
      <c r="H137" s="49"/>
      <c r="I137" s="48">
        <f t="shared" ref="I137:I144" si="6">G137*F137</f>
        <v>0</v>
      </c>
      <c r="K137" s="102"/>
      <c r="L137" s="102"/>
      <c r="M137" s="102"/>
      <c r="N137" s="102"/>
      <c r="O137" s="102"/>
      <c r="P137" s="102"/>
      <c r="Q137" s="102"/>
    </row>
    <row r="138" spans="1:17" ht="15" customHeight="1" x14ac:dyDescent="0.25">
      <c r="A138" s="263" t="s">
        <v>2753</v>
      </c>
      <c r="B138" s="326" t="s">
        <v>346</v>
      </c>
      <c r="C138" s="326"/>
      <c r="D138" s="326"/>
      <c r="E138" s="3" t="s">
        <v>4</v>
      </c>
      <c r="F138" s="40">
        <v>2</v>
      </c>
      <c r="G138" s="48"/>
      <c r="I138" s="48">
        <f t="shared" si="6"/>
        <v>0</v>
      </c>
      <c r="K138" s="307"/>
      <c r="L138" s="307"/>
      <c r="M138" s="307"/>
      <c r="N138" s="307"/>
      <c r="O138" s="307"/>
      <c r="P138" s="102"/>
      <c r="Q138" s="102"/>
    </row>
    <row r="139" spans="1:17" ht="15" customHeight="1" x14ac:dyDescent="0.25">
      <c r="A139" s="263" t="s">
        <v>2754</v>
      </c>
      <c r="B139" s="326" t="s">
        <v>347</v>
      </c>
      <c r="C139" s="326"/>
      <c r="D139" s="326"/>
      <c r="E139" s="3" t="s">
        <v>4</v>
      </c>
      <c r="F139" s="40">
        <v>2</v>
      </c>
      <c r="G139" s="48"/>
      <c r="I139" s="48">
        <f t="shared" si="6"/>
        <v>0</v>
      </c>
      <c r="K139" s="307"/>
      <c r="L139" s="307"/>
      <c r="M139" s="307"/>
      <c r="N139" s="307"/>
      <c r="O139" s="307"/>
      <c r="P139" s="102"/>
      <c r="Q139" s="102"/>
    </row>
    <row r="140" spans="1:17" ht="15" customHeight="1" x14ac:dyDescent="0.25">
      <c r="A140" s="263" t="s">
        <v>2755</v>
      </c>
      <c r="B140" s="326" t="s">
        <v>348</v>
      </c>
      <c r="C140" s="326"/>
      <c r="D140" s="326"/>
      <c r="E140" s="3" t="s">
        <v>4</v>
      </c>
      <c r="F140" s="40">
        <v>2</v>
      </c>
      <c r="G140" s="48"/>
      <c r="H140" s="49"/>
      <c r="I140" s="48">
        <f t="shared" si="6"/>
        <v>0</v>
      </c>
      <c r="K140" s="307"/>
      <c r="L140" s="307"/>
      <c r="M140" s="307"/>
      <c r="N140" s="307"/>
      <c r="O140" s="307"/>
      <c r="P140" s="102"/>
      <c r="Q140" s="102"/>
    </row>
    <row r="141" spans="1:17" ht="15" customHeight="1" x14ac:dyDescent="0.25">
      <c r="A141" s="263" t="s">
        <v>2756</v>
      </c>
      <c r="B141" s="326" t="s">
        <v>349</v>
      </c>
      <c r="C141" s="326"/>
      <c r="D141" s="326"/>
      <c r="E141" s="3" t="s">
        <v>4</v>
      </c>
      <c r="F141" s="40">
        <v>2</v>
      </c>
      <c r="G141" s="48"/>
      <c r="I141" s="48">
        <f t="shared" si="6"/>
        <v>0</v>
      </c>
      <c r="K141" s="307"/>
      <c r="L141" s="307"/>
      <c r="M141" s="307"/>
      <c r="N141" s="307"/>
      <c r="O141" s="307"/>
      <c r="P141" s="102"/>
      <c r="Q141" s="102"/>
    </row>
    <row r="142" spans="1:17" ht="15" customHeight="1" x14ac:dyDescent="0.25">
      <c r="A142" s="263" t="s">
        <v>2757</v>
      </c>
      <c r="B142" s="326" t="s">
        <v>350</v>
      </c>
      <c r="C142" s="326"/>
      <c r="D142" s="326"/>
      <c r="E142" s="3" t="s">
        <v>4</v>
      </c>
      <c r="F142" s="40">
        <v>1</v>
      </c>
      <c r="G142" s="48"/>
      <c r="I142" s="48">
        <f t="shared" si="6"/>
        <v>0</v>
      </c>
      <c r="K142" s="307"/>
      <c r="L142" s="307"/>
      <c r="M142" s="307"/>
      <c r="N142" s="307"/>
      <c r="O142" s="307"/>
      <c r="P142" s="102"/>
      <c r="Q142" s="102"/>
    </row>
    <row r="143" spans="1:17" ht="15" customHeight="1" x14ac:dyDescent="0.25">
      <c r="A143" s="263" t="s">
        <v>2758</v>
      </c>
      <c r="B143" s="326" t="s">
        <v>351</v>
      </c>
      <c r="C143" s="326"/>
      <c r="D143" s="326"/>
      <c r="E143" s="3" t="s">
        <v>4</v>
      </c>
      <c r="F143" s="40">
        <v>1</v>
      </c>
      <c r="G143" s="48"/>
      <c r="I143" s="48">
        <f t="shared" si="6"/>
        <v>0</v>
      </c>
      <c r="K143" s="307"/>
      <c r="L143" s="307"/>
      <c r="M143" s="307"/>
      <c r="N143" s="307"/>
      <c r="O143" s="307"/>
      <c r="P143" s="102"/>
      <c r="Q143" s="102"/>
    </row>
    <row r="144" spans="1:17" ht="15" customHeight="1" x14ac:dyDescent="0.25">
      <c r="A144" s="263" t="s">
        <v>2759</v>
      </c>
      <c r="B144" s="326" t="s">
        <v>257</v>
      </c>
      <c r="C144" s="326"/>
      <c r="D144" s="326"/>
      <c r="E144" s="3" t="s">
        <v>4</v>
      </c>
      <c r="F144" s="40">
        <v>12</v>
      </c>
      <c r="G144" s="48"/>
      <c r="H144" s="49"/>
      <c r="I144" s="48">
        <f t="shared" si="6"/>
        <v>0</v>
      </c>
      <c r="K144" s="307"/>
      <c r="L144" s="307"/>
      <c r="M144" s="307"/>
      <c r="N144" s="307"/>
      <c r="O144" s="307"/>
      <c r="P144" s="102"/>
      <c r="Q144" s="102"/>
    </row>
    <row r="145" spans="1:11" s="102" customFormat="1" ht="15" customHeight="1" x14ac:dyDescent="0.25">
      <c r="A145" s="258" t="s">
        <v>2414</v>
      </c>
      <c r="G145" s="45"/>
      <c r="H145" s="45"/>
      <c r="I145" s="45"/>
    </row>
    <row r="146" spans="1:11" ht="15.75" customHeight="1" x14ac:dyDescent="0.25">
      <c r="A146" s="265" t="s">
        <v>2414</v>
      </c>
      <c r="B146" s="327" t="s">
        <v>1180</v>
      </c>
      <c r="C146" s="327"/>
      <c r="D146" s="327"/>
      <c r="E146" s="245"/>
      <c r="F146" s="245"/>
      <c r="G146" s="246"/>
      <c r="I146" s="248"/>
    </row>
    <row r="147" spans="1:11" ht="15" customHeight="1" x14ac:dyDescent="0.25">
      <c r="A147" s="2" t="s">
        <v>2414</v>
      </c>
      <c r="B147" s="300" t="s">
        <v>361</v>
      </c>
      <c r="C147" s="300"/>
      <c r="D147" s="300"/>
      <c r="E147" s="18"/>
      <c r="F147" s="18"/>
      <c r="G147" s="46"/>
      <c r="I147" s="47"/>
      <c r="K147" s="102"/>
    </row>
    <row r="148" spans="1:11" ht="15.75" customHeight="1" x14ac:dyDescent="0.25">
      <c r="A148" s="263" t="s">
        <v>2760</v>
      </c>
      <c r="B148" s="326" t="s">
        <v>1201</v>
      </c>
      <c r="C148" s="326"/>
      <c r="D148" s="326"/>
      <c r="E148" s="3" t="s">
        <v>4</v>
      </c>
      <c r="F148" s="40">
        <v>12</v>
      </c>
      <c r="G148" s="48"/>
      <c r="H148" s="49"/>
      <c r="I148" s="48">
        <f>G148*F148</f>
        <v>0</v>
      </c>
    </row>
    <row r="149" spans="1:11" ht="15" customHeight="1" x14ac:dyDescent="0.25">
      <c r="A149" s="263" t="s">
        <v>2761</v>
      </c>
      <c r="B149" s="326" t="s">
        <v>1202</v>
      </c>
      <c r="C149" s="326"/>
      <c r="D149" s="326"/>
      <c r="E149" s="3" t="s">
        <v>4</v>
      </c>
      <c r="F149" s="40">
        <v>4</v>
      </c>
      <c r="G149" s="50"/>
      <c r="I149" s="50">
        <f t="shared" ref="I149" si="7">G149*F149</f>
        <v>0</v>
      </c>
      <c r="K149" s="102"/>
    </row>
    <row r="150" spans="1:11" ht="15" customHeight="1" x14ac:dyDescent="0.25">
      <c r="A150" s="263" t="s">
        <v>2762</v>
      </c>
      <c r="B150" s="326" t="s">
        <v>1203</v>
      </c>
      <c r="C150" s="326"/>
      <c r="D150" s="326"/>
      <c r="E150" s="3" t="s">
        <v>4</v>
      </c>
      <c r="F150" s="40">
        <v>1</v>
      </c>
      <c r="G150" s="48"/>
      <c r="I150" s="48">
        <f>G150*F150</f>
        <v>0</v>
      </c>
      <c r="K150" s="102"/>
    </row>
    <row r="151" spans="1:11" ht="15" customHeight="1" x14ac:dyDescent="0.25">
      <c r="A151" s="261" t="s">
        <v>2414</v>
      </c>
      <c r="B151" s="300" t="s">
        <v>362</v>
      </c>
      <c r="C151" s="300"/>
      <c r="D151" s="300"/>
      <c r="E151" s="18"/>
      <c r="F151" s="18"/>
      <c r="G151" s="46"/>
      <c r="I151" s="47"/>
      <c r="K151" s="102"/>
    </row>
    <row r="152" spans="1:11" ht="15" customHeight="1" x14ac:dyDescent="0.25">
      <c r="A152" s="263" t="s">
        <v>2763</v>
      </c>
      <c r="B152" s="326" t="s">
        <v>1186</v>
      </c>
      <c r="C152" s="326"/>
      <c r="D152" s="326"/>
      <c r="E152" s="3" t="s">
        <v>1</v>
      </c>
      <c r="F152" s="40">
        <v>150</v>
      </c>
      <c r="G152" s="48"/>
      <c r="I152" s="48">
        <f>G152*F152</f>
        <v>0</v>
      </c>
      <c r="K152" s="102"/>
    </row>
    <row r="153" spans="1:11" ht="15" customHeight="1" x14ac:dyDescent="0.25">
      <c r="A153" s="263" t="s">
        <v>2764</v>
      </c>
      <c r="B153" s="326" t="s">
        <v>1187</v>
      </c>
      <c r="C153" s="326"/>
      <c r="D153" s="326"/>
      <c r="E153" s="3" t="s">
        <v>1</v>
      </c>
      <c r="F153" s="40">
        <v>35</v>
      </c>
      <c r="G153" s="48"/>
      <c r="I153" s="48">
        <f>G153*F153</f>
        <v>0</v>
      </c>
      <c r="K153" s="102"/>
    </row>
    <row r="154" spans="1:11" ht="15" customHeight="1" x14ac:dyDescent="0.25">
      <c r="A154" s="261" t="s">
        <v>2414</v>
      </c>
      <c r="B154" s="300" t="s">
        <v>363</v>
      </c>
      <c r="C154" s="300"/>
      <c r="D154" s="300"/>
      <c r="E154" s="18"/>
      <c r="F154" s="18"/>
      <c r="G154" s="46"/>
      <c r="I154" s="47"/>
      <c r="K154" s="102"/>
    </row>
    <row r="155" spans="1:11" ht="15" customHeight="1" x14ac:dyDescent="0.25">
      <c r="A155" s="263" t="s">
        <v>2765</v>
      </c>
      <c r="B155" s="326" t="s">
        <v>1185</v>
      </c>
      <c r="C155" s="326"/>
      <c r="D155" s="326"/>
      <c r="E155" s="3" t="s">
        <v>4</v>
      </c>
      <c r="F155" s="40">
        <v>4</v>
      </c>
      <c r="G155" s="48"/>
      <c r="I155" s="48">
        <f>G155*F155</f>
        <v>0</v>
      </c>
      <c r="K155" s="102"/>
    </row>
    <row r="156" spans="1:11" ht="15" customHeight="1" x14ac:dyDescent="0.25">
      <c r="A156" s="261" t="s">
        <v>2414</v>
      </c>
      <c r="B156" s="300" t="s">
        <v>364</v>
      </c>
      <c r="C156" s="300"/>
      <c r="D156" s="300"/>
      <c r="E156" s="18"/>
      <c r="F156" s="18"/>
      <c r="G156" s="46"/>
      <c r="I156" s="47"/>
      <c r="K156" s="102"/>
    </row>
    <row r="157" spans="1:11" ht="15" customHeight="1" x14ac:dyDescent="0.25">
      <c r="A157" s="263" t="s">
        <v>2766</v>
      </c>
      <c r="B157" s="326" t="s">
        <v>1181</v>
      </c>
      <c r="C157" s="326"/>
      <c r="D157" s="326"/>
      <c r="E157" s="3" t="s">
        <v>1</v>
      </c>
      <c r="F157" s="40">
        <v>35</v>
      </c>
      <c r="G157" s="48"/>
      <c r="I157" s="48">
        <f>G157*F157</f>
        <v>0</v>
      </c>
      <c r="K157" s="102"/>
    </row>
    <row r="158" spans="1:11" ht="15" customHeight="1" x14ac:dyDescent="0.25">
      <c r="A158" s="263" t="s">
        <v>2767</v>
      </c>
      <c r="B158" s="326" t="s">
        <v>1182</v>
      </c>
      <c r="C158" s="326"/>
      <c r="D158" s="326"/>
      <c r="E158" s="3" t="s">
        <v>1</v>
      </c>
      <c r="F158" s="40">
        <v>15</v>
      </c>
      <c r="G158" s="48"/>
      <c r="I158" s="48">
        <f t="shared" ref="I158" si="8">G158*F158</f>
        <v>0</v>
      </c>
      <c r="K158" s="102"/>
    </row>
    <row r="159" spans="1:11" ht="15" customHeight="1" x14ac:dyDescent="0.25">
      <c r="A159" s="263" t="s">
        <v>2768</v>
      </c>
      <c r="B159" s="326" t="s">
        <v>1183</v>
      </c>
      <c r="C159" s="326"/>
      <c r="D159" s="326"/>
      <c r="E159" s="3" t="s">
        <v>1</v>
      </c>
      <c r="F159" s="40">
        <v>150</v>
      </c>
      <c r="G159" s="48"/>
      <c r="I159" s="48">
        <f>G159*F159</f>
        <v>0</v>
      </c>
      <c r="K159" s="102"/>
    </row>
    <row r="160" spans="1:11" ht="15" customHeight="1" x14ac:dyDescent="0.25">
      <c r="A160" s="263" t="s">
        <v>2769</v>
      </c>
      <c r="B160" s="326" t="s">
        <v>1184</v>
      </c>
      <c r="C160" s="326"/>
      <c r="D160" s="326"/>
      <c r="E160" s="3" t="s">
        <v>1</v>
      </c>
      <c r="F160" s="40">
        <v>35</v>
      </c>
      <c r="G160" s="48"/>
      <c r="I160" s="48">
        <f>G160*F160</f>
        <v>0</v>
      </c>
      <c r="K160" s="102"/>
    </row>
    <row r="161" spans="1:11" ht="15" customHeight="1" x14ac:dyDescent="0.25">
      <c r="A161" s="261" t="s">
        <v>2414</v>
      </c>
      <c r="B161" s="300" t="s">
        <v>1191</v>
      </c>
      <c r="C161" s="300"/>
      <c r="D161" s="300"/>
      <c r="E161" s="18"/>
      <c r="F161" s="18"/>
      <c r="G161" s="46"/>
      <c r="I161" s="47"/>
      <c r="K161" s="102"/>
    </row>
    <row r="162" spans="1:11" ht="15" customHeight="1" x14ac:dyDescent="0.25">
      <c r="A162" s="263" t="s">
        <v>2770</v>
      </c>
      <c r="B162" s="326" t="s">
        <v>1188</v>
      </c>
      <c r="C162" s="326"/>
      <c r="D162" s="326"/>
      <c r="E162" s="3" t="s">
        <v>1</v>
      </c>
      <c r="F162" s="40">
        <f>8*15</f>
        <v>120</v>
      </c>
      <c r="G162" s="48"/>
      <c r="H162" s="49"/>
      <c r="I162" s="48">
        <f>G162*F162</f>
        <v>0</v>
      </c>
      <c r="K162" s="102"/>
    </row>
    <row r="163" spans="1:11" ht="15" customHeight="1" x14ac:dyDescent="0.25">
      <c r="A163" s="263" t="s">
        <v>2771</v>
      </c>
      <c r="B163" s="326" t="s">
        <v>1192</v>
      </c>
      <c r="C163" s="326"/>
      <c r="D163" s="326"/>
      <c r="E163" s="3" t="s">
        <v>1</v>
      </c>
      <c r="F163" s="40">
        <v>12</v>
      </c>
      <c r="G163" s="48"/>
      <c r="H163" s="49"/>
      <c r="I163" s="48">
        <f t="shared" ref="I163:I168" si="9">G163*F163</f>
        <v>0</v>
      </c>
      <c r="K163" s="102"/>
    </row>
    <row r="164" spans="1:11" ht="15" customHeight="1" x14ac:dyDescent="0.25">
      <c r="A164" s="263" t="s">
        <v>2772</v>
      </c>
      <c r="B164" s="326" t="s">
        <v>1193</v>
      </c>
      <c r="C164" s="326"/>
      <c r="D164" s="326"/>
      <c r="E164" s="3" t="s">
        <v>1</v>
      </c>
      <c r="F164" s="40">
        <v>100</v>
      </c>
      <c r="G164" s="48"/>
      <c r="H164" s="49"/>
      <c r="I164" s="48">
        <f t="shared" si="9"/>
        <v>0</v>
      </c>
      <c r="K164" s="102"/>
    </row>
    <row r="165" spans="1:11" ht="15" customHeight="1" x14ac:dyDescent="0.25">
      <c r="A165" s="263" t="s">
        <v>2773</v>
      </c>
      <c r="B165" s="326" t="s">
        <v>1189</v>
      </c>
      <c r="C165" s="326"/>
      <c r="D165" s="326"/>
      <c r="E165" s="3" t="s">
        <v>4</v>
      </c>
      <c r="F165" s="40">
        <v>8</v>
      </c>
      <c r="G165" s="48"/>
      <c r="H165" s="49"/>
      <c r="I165" s="48">
        <f t="shared" si="9"/>
        <v>0</v>
      </c>
      <c r="K165" s="102"/>
    </row>
    <row r="166" spans="1:11" ht="15" customHeight="1" x14ac:dyDescent="0.25">
      <c r="A166" t="s">
        <v>2774</v>
      </c>
      <c r="B166" s="326" t="s">
        <v>1190</v>
      </c>
      <c r="C166" s="326"/>
      <c r="D166" s="326"/>
      <c r="E166" s="3" t="s">
        <v>4</v>
      </c>
      <c r="F166" s="40">
        <v>30</v>
      </c>
      <c r="G166" s="48"/>
      <c r="H166" s="49"/>
      <c r="I166" s="48">
        <f t="shared" si="9"/>
        <v>0</v>
      </c>
      <c r="K166" s="102"/>
    </row>
    <row r="167" spans="1:11" ht="15" customHeight="1" x14ac:dyDescent="0.25">
      <c r="A167" t="s">
        <v>2775</v>
      </c>
      <c r="B167" s="326" t="s">
        <v>1194</v>
      </c>
      <c r="C167" s="326"/>
      <c r="D167" s="326"/>
      <c r="E167" s="3" t="s">
        <v>4</v>
      </c>
      <c r="F167" s="40">
        <v>10</v>
      </c>
      <c r="G167" s="48"/>
      <c r="H167" s="49"/>
      <c r="I167" s="48">
        <f t="shared" si="9"/>
        <v>0</v>
      </c>
      <c r="K167" s="102"/>
    </row>
    <row r="168" spans="1:11" ht="15" customHeight="1" x14ac:dyDescent="0.25">
      <c r="A168" t="s">
        <v>2776</v>
      </c>
      <c r="B168" s="326" t="s">
        <v>1195</v>
      </c>
      <c r="C168" s="326"/>
      <c r="D168" s="326"/>
      <c r="E168" s="3" t="s">
        <v>4</v>
      </c>
      <c r="F168" s="40">
        <v>70</v>
      </c>
      <c r="G168" s="48"/>
      <c r="H168" s="49"/>
      <c r="I168" s="48">
        <f t="shared" si="9"/>
        <v>0</v>
      </c>
      <c r="K168" s="102"/>
    </row>
    <row r="169" spans="1:11" ht="15" customHeight="1" x14ac:dyDescent="0.25">
      <c r="A169" s="261" t="s">
        <v>2414</v>
      </c>
      <c r="B169" s="300" t="s">
        <v>159</v>
      </c>
      <c r="C169" s="300"/>
      <c r="D169" s="300"/>
      <c r="E169" s="18"/>
      <c r="F169" s="18"/>
      <c r="G169" s="46"/>
      <c r="I169" s="47"/>
      <c r="K169" s="210"/>
    </row>
    <row r="170" spans="1:11" ht="15" customHeight="1" x14ac:dyDescent="0.25">
      <c r="A170" s="263" t="s">
        <v>2777</v>
      </c>
      <c r="B170" s="326" t="s">
        <v>1197</v>
      </c>
      <c r="C170" s="326"/>
      <c r="D170" s="326"/>
      <c r="E170" s="3" t="s">
        <v>4</v>
      </c>
      <c r="F170" s="40">
        <v>4</v>
      </c>
      <c r="G170" s="48"/>
      <c r="I170" s="48">
        <f t="shared" ref="I170:I173" si="10">G170*F170</f>
        <v>0</v>
      </c>
      <c r="K170" s="210"/>
    </row>
    <row r="171" spans="1:11" ht="15" customHeight="1" x14ac:dyDescent="0.25">
      <c r="A171" s="263" t="s">
        <v>2778</v>
      </c>
      <c r="B171" s="326" t="s">
        <v>1198</v>
      </c>
      <c r="C171" s="326"/>
      <c r="D171" s="326"/>
      <c r="E171" s="3" t="s">
        <v>365</v>
      </c>
      <c r="F171" s="40">
        <v>1.5</v>
      </c>
      <c r="G171" s="48"/>
      <c r="H171" s="49"/>
      <c r="I171" s="48">
        <f t="shared" si="10"/>
        <v>0</v>
      </c>
      <c r="K171" s="210"/>
    </row>
    <row r="172" spans="1:11" ht="15" customHeight="1" x14ac:dyDescent="0.25">
      <c r="A172" s="263" t="s">
        <v>2779</v>
      </c>
      <c r="B172" s="326" t="s">
        <v>1199</v>
      </c>
      <c r="C172" s="326"/>
      <c r="D172" s="326"/>
      <c r="E172" s="3" t="s">
        <v>4</v>
      </c>
      <c r="F172" s="40">
        <v>6</v>
      </c>
      <c r="G172" s="48"/>
      <c r="I172" s="48">
        <f t="shared" si="10"/>
        <v>0</v>
      </c>
      <c r="K172" s="210"/>
    </row>
    <row r="173" spans="1:11" ht="15" customHeight="1" x14ac:dyDescent="0.25">
      <c r="A173" s="263" t="s">
        <v>2780</v>
      </c>
      <c r="B173" s="326" t="s">
        <v>1200</v>
      </c>
      <c r="C173" s="326"/>
      <c r="D173" s="326"/>
      <c r="E173" s="3" t="s">
        <v>4</v>
      </c>
      <c r="F173" s="40">
        <v>1</v>
      </c>
      <c r="G173" s="48"/>
      <c r="I173" s="48">
        <f t="shared" si="10"/>
        <v>0</v>
      </c>
      <c r="K173" s="210"/>
    </row>
    <row r="174" spans="1:11" ht="15" customHeight="1" x14ac:dyDescent="0.25">
      <c r="A174" s="261" t="s">
        <v>2414</v>
      </c>
      <c r="B174" s="300" t="s">
        <v>367</v>
      </c>
      <c r="C174" s="300"/>
      <c r="D174" s="300"/>
      <c r="E174" s="18"/>
      <c r="F174" s="18"/>
      <c r="G174" s="46"/>
      <c r="I174" s="47"/>
      <c r="K174" s="210"/>
    </row>
    <row r="175" spans="1:11" ht="15" customHeight="1" x14ac:dyDescent="0.25">
      <c r="A175" s="263" t="s">
        <v>2781</v>
      </c>
      <c r="B175" s="326" t="s">
        <v>366</v>
      </c>
      <c r="C175" s="326"/>
      <c r="D175" s="326"/>
      <c r="E175" s="3" t="s">
        <v>112</v>
      </c>
      <c r="F175" s="40">
        <v>5</v>
      </c>
      <c r="G175" s="48"/>
      <c r="H175" s="210"/>
      <c r="I175" s="48"/>
      <c r="K175" s="210"/>
    </row>
    <row r="176" spans="1:11" ht="15" customHeight="1" x14ac:dyDescent="0.25">
      <c r="A176" t="s">
        <v>2414</v>
      </c>
      <c r="K176" s="210"/>
    </row>
    <row r="177" spans="1:9" ht="15.75" customHeight="1" x14ac:dyDescent="0.25">
      <c r="A177" s="265" t="s">
        <v>2414</v>
      </c>
      <c r="B177" s="244" t="s">
        <v>1210</v>
      </c>
      <c r="C177" s="244"/>
      <c r="D177" s="244"/>
      <c r="E177" s="245"/>
      <c r="F177" s="245"/>
      <c r="G177" s="246"/>
      <c r="H177" s="247"/>
      <c r="I177" s="248"/>
    </row>
    <row r="178" spans="1:9" ht="15.75" customHeight="1" x14ac:dyDescent="0.25">
      <c r="A178" s="264" t="s">
        <v>2414</v>
      </c>
      <c r="B178" s="325" t="s">
        <v>1211</v>
      </c>
      <c r="C178" s="325"/>
      <c r="D178" s="325"/>
      <c r="E178" s="224"/>
      <c r="F178" s="224"/>
      <c r="G178" s="249"/>
      <c r="H178" s="250"/>
      <c r="I178" s="251"/>
    </row>
    <row r="179" spans="1:9" ht="15" customHeight="1" x14ac:dyDescent="0.25">
      <c r="A179" s="263" t="s">
        <v>2782</v>
      </c>
      <c r="B179" s="326" t="s">
        <v>321</v>
      </c>
      <c r="C179" s="326"/>
      <c r="D179" s="326"/>
      <c r="E179" s="3" t="s">
        <v>4</v>
      </c>
      <c r="F179" s="40">
        <v>4</v>
      </c>
      <c r="G179" s="48"/>
      <c r="H179" s="49"/>
      <c r="I179" s="48">
        <f>G179*F179</f>
        <v>0</v>
      </c>
    </row>
    <row r="180" spans="1:9" ht="15" customHeight="1" x14ac:dyDescent="0.25">
      <c r="A180" s="263" t="s">
        <v>2783</v>
      </c>
      <c r="B180" s="326" t="s">
        <v>322</v>
      </c>
      <c r="C180" s="326"/>
      <c r="D180" s="326"/>
      <c r="E180" s="3" t="s">
        <v>4</v>
      </c>
      <c r="F180" s="40">
        <v>2</v>
      </c>
      <c r="G180" s="48"/>
      <c r="I180" s="48">
        <f t="shared" ref="I180:I188" si="11">G180*F180</f>
        <v>0</v>
      </c>
    </row>
    <row r="181" spans="1:9" ht="15" customHeight="1" x14ac:dyDescent="0.25">
      <c r="A181" s="263" t="s">
        <v>2784</v>
      </c>
      <c r="B181" s="326" t="s">
        <v>323</v>
      </c>
      <c r="C181" s="326"/>
      <c r="D181" s="326"/>
      <c r="E181" s="3" t="s">
        <v>4</v>
      </c>
      <c r="F181" s="40">
        <v>2</v>
      </c>
      <c r="G181" s="48"/>
      <c r="I181" s="48">
        <f t="shared" si="11"/>
        <v>0</v>
      </c>
    </row>
    <row r="182" spans="1:9" ht="15" customHeight="1" x14ac:dyDescent="0.25">
      <c r="A182" s="263" t="s">
        <v>2785</v>
      </c>
      <c r="B182" s="326" t="s">
        <v>324</v>
      </c>
      <c r="C182" s="326"/>
      <c r="D182" s="326"/>
      <c r="E182" s="3" t="s">
        <v>4</v>
      </c>
      <c r="F182" s="40">
        <v>2</v>
      </c>
      <c r="G182" s="48"/>
      <c r="H182" s="49"/>
      <c r="I182" s="48">
        <f t="shared" si="11"/>
        <v>0</v>
      </c>
    </row>
    <row r="183" spans="1:9" ht="15" customHeight="1" x14ac:dyDescent="0.25">
      <c r="A183" s="263" t="s">
        <v>2786</v>
      </c>
      <c r="B183" s="326" t="s">
        <v>325</v>
      </c>
      <c r="C183" s="326"/>
      <c r="D183" s="326"/>
      <c r="E183" s="3" t="s">
        <v>4</v>
      </c>
      <c r="F183" s="40">
        <v>1</v>
      </c>
      <c r="G183" s="48"/>
      <c r="I183" s="48">
        <f t="shared" si="11"/>
        <v>0</v>
      </c>
    </row>
    <row r="184" spans="1:9" ht="15" customHeight="1" x14ac:dyDescent="0.25">
      <c r="A184" s="263" t="s">
        <v>2787</v>
      </c>
      <c r="B184" s="326" t="s">
        <v>331</v>
      </c>
      <c r="C184" s="326"/>
      <c r="D184" s="326"/>
      <c r="E184" s="3" t="s">
        <v>4</v>
      </c>
      <c r="F184" s="40">
        <v>2</v>
      </c>
      <c r="G184" s="48"/>
      <c r="I184" s="48">
        <f t="shared" si="11"/>
        <v>0</v>
      </c>
    </row>
    <row r="185" spans="1:9" ht="15" customHeight="1" x14ac:dyDescent="0.25">
      <c r="A185" s="263" t="s">
        <v>2788</v>
      </c>
      <c r="B185" s="326" t="s">
        <v>326</v>
      </c>
      <c r="C185" s="326"/>
      <c r="D185" s="326"/>
      <c r="E185" s="3" t="s">
        <v>4</v>
      </c>
      <c r="F185" s="40">
        <v>4</v>
      </c>
      <c r="G185" s="48"/>
      <c r="H185" s="49"/>
      <c r="I185" s="48">
        <f t="shared" si="11"/>
        <v>0</v>
      </c>
    </row>
    <row r="186" spans="1:9" ht="15" customHeight="1" x14ac:dyDescent="0.25">
      <c r="A186" s="263" t="s">
        <v>2789</v>
      </c>
      <c r="B186" s="326" t="s">
        <v>327</v>
      </c>
      <c r="C186" s="326"/>
      <c r="D186" s="326"/>
      <c r="E186" s="3" t="s">
        <v>4</v>
      </c>
      <c r="F186" s="40">
        <v>4</v>
      </c>
      <c r="G186" s="48"/>
      <c r="I186" s="48">
        <f t="shared" si="11"/>
        <v>0</v>
      </c>
    </row>
    <row r="187" spans="1:9" ht="15" customHeight="1" x14ac:dyDescent="0.25">
      <c r="A187" s="263" t="s">
        <v>2790</v>
      </c>
      <c r="B187" s="326" t="s">
        <v>328</v>
      </c>
      <c r="C187" s="326"/>
      <c r="D187" s="326"/>
      <c r="E187" s="3" t="s">
        <v>4</v>
      </c>
      <c r="F187" s="40">
        <v>4</v>
      </c>
      <c r="G187" s="48"/>
      <c r="I187" s="48">
        <f t="shared" si="11"/>
        <v>0</v>
      </c>
    </row>
    <row r="188" spans="1:9" x14ac:dyDescent="0.25">
      <c r="A188" s="263" t="s">
        <v>2791</v>
      </c>
      <c r="B188" s="326" t="s">
        <v>329</v>
      </c>
      <c r="C188" s="326"/>
      <c r="D188" s="326"/>
      <c r="E188" s="3" t="s">
        <v>4</v>
      </c>
      <c r="F188" s="40">
        <v>2</v>
      </c>
      <c r="G188" s="48"/>
      <c r="H188" s="49"/>
      <c r="I188" s="48">
        <f t="shared" si="11"/>
        <v>0</v>
      </c>
    </row>
    <row r="189" spans="1:9" ht="15.75" customHeight="1" x14ac:dyDescent="0.25">
      <c r="A189" s="264" t="s">
        <v>2414</v>
      </c>
      <c r="B189" s="325" t="s">
        <v>359</v>
      </c>
      <c r="C189" s="325"/>
      <c r="D189" s="325"/>
      <c r="E189" s="224"/>
      <c r="F189" s="224"/>
      <c r="G189" s="249"/>
      <c r="H189" s="250"/>
      <c r="I189" s="251"/>
    </row>
    <row r="190" spans="1:9" ht="14.45" customHeight="1" x14ac:dyDescent="0.25">
      <c r="A190" s="263" t="s">
        <v>2792</v>
      </c>
      <c r="B190" s="326" t="s">
        <v>333</v>
      </c>
      <c r="C190" s="326"/>
      <c r="D190" s="326"/>
      <c r="E190" s="3" t="s">
        <v>4</v>
      </c>
      <c r="F190" s="40">
        <v>1</v>
      </c>
      <c r="G190" s="48"/>
      <c r="I190" s="48">
        <f>G190*F190</f>
        <v>0</v>
      </c>
    </row>
    <row r="191" spans="1:9" ht="15.75" customHeight="1" x14ac:dyDescent="0.25">
      <c r="A191" s="264" t="s">
        <v>2414</v>
      </c>
      <c r="B191" s="325" t="s">
        <v>1211</v>
      </c>
      <c r="C191" s="325"/>
      <c r="D191" s="325"/>
      <c r="E191" s="224"/>
      <c r="F191" s="224"/>
      <c r="G191" s="249"/>
      <c r="H191" s="250"/>
      <c r="I191" s="251"/>
    </row>
    <row r="192" spans="1:9" ht="15" customHeight="1" x14ac:dyDescent="0.25">
      <c r="A192" s="263" t="s">
        <v>2793</v>
      </c>
      <c r="B192" s="326" t="s">
        <v>334</v>
      </c>
      <c r="C192" s="326"/>
      <c r="D192" s="326"/>
      <c r="E192" s="3" t="s">
        <v>4</v>
      </c>
      <c r="F192" s="40">
        <v>1</v>
      </c>
      <c r="G192" s="48"/>
      <c r="I192" s="48">
        <f>G192*F192</f>
        <v>0</v>
      </c>
    </row>
    <row r="193" spans="1:17" ht="15.75" customHeight="1" x14ac:dyDescent="0.25">
      <c r="A193" s="263" t="s">
        <v>2794</v>
      </c>
      <c r="B193" s="326" t="s">
        <v>335</v>
      </c>
      <c r="C193" s="326"/>
      <c r="D193" s="326"/>
      <c r="E193" s="3" t="s">
        <v>4</v>
      </c>
      <c r="F193" s="40">
        <v>1</v>
      </c>
      <c r="G193" s="48"/>
      <c r="I193" s="48">
        <f t="shared" ref="I193:I203" si="12">G193*F193</f>
        <v>0</v>
      </c>
    </row>
    <row r="194" spans="1:17" ht="14.45" customHeight="1" x14ac:dyDescent="0.25">
      <c r="A194" s="263" t="s">
        <v>2795</v>
      </c>
      <c r="B194" s="329" t="s">
        <v>336</v>
      </c>
      <c r="C194" s="329"/>
      <c r="D194" s="329"/>
      <c r="E194" s="3" t="s">
        <v>4</v>
      </c>
      <c r="F194" s="40">
        <v>1</v>
      </c>
      <c r="G194" s="50"/>
      <c r="I194" s="48">
        <f t="shared" si="12"/>
        <v>0</v>
      </c>
    </row>
    <row r="195" spans="1:17" ht="15" customHeight="1" x14ac:dyDescent="0.25">
      <c r="A195" s="263" t="s">
        <v>2796</v>
      </c>
      <c r="B195" s="326" t="s">
        <v>321</v>
      </c>
      <c r="C195" s="326"/>
      <c r="D195" s="326"/>
      <c r="E195" s="3" t="s">
        <v>4</v>
      </c>
      <c r="F195" s="40">
        <v>1</v>
      </c>
      <c r="G195" s="48"/>
      <c r="I195" s="48">
        <f t="shared" si="12"/>
        <v>0</v>
      </c>
    </row>
    <row r="196" spans="1:17" ht="15" customHeight="1" x14ac:dyDescent="0.25">
      <c r="A196" s="263" t="s">
        <v>2797</v>
      </c>
      <c r="B196" s="326" t="s">
        <v>337</v>
      </c>
      <c r="C196" s="326"/>
      <c r="D196" s="326"/>
      <c r="E196" s="3" t="s">
        <v>4</v>
      </c>
      <c r="F196" s="40">
        <v>1</v>
      </c>
      <c r="G196" s="48"/>
      <c r="I196" s="48">
        <f t="shared" si="12"/>
        <v>0</v>
      </c>
    </row>
    <row r="197" spans="1:17" ht="15" customHeight="1" x14ac:dyDescent="0.25">
      <c r="A197" s="263" t="s">
        <v>2798</v>
      </c>
      <c r="B197" s="326" t="s">
        <v>338</v>
      </c>
      <c r="C197" s="326"/>
      <c r="D197" s="326"/>
      <c r="E197" s="3" t="s">
        <v>240</v>
      </c>
      <c r="F197" s="40">
        <v>1</v>
      </c>
      <c r="G197" s="48"/>
      <c r="H197" s="49"/>
      <c r="I197" s="48">
        <f t="shared" si="12"/>
        <v>0</v>
      </c>
    </row>
    <row r="198" spans="1:17" ht="15" customHeight="1" x14ac:dyDescent="0.25">
      <c r="A198" s="263" t="s">
        <v>2799</v>
      </c>
      <c r="B198" s="326" t="s">
        <v>328</v>
      </c>
      <c r="C198" s="326"/>
      <c r="D198" s="326"/>
      <c r="E198" s="3" t="s">
        <v>4</v>
      </c>
      <c r="F198" s="40">
        <v>1</v>
      </c>
      <c r="G198" s="48"/>
      <c r="I198" s="48">
        <f t="shared" si="12"/>
        <v>0</v>
      </c>
    </row>
    <row r="199" spans="1:17" ht="15" customHeight="1" x14ac:dyDescent="0.25">
      <c r="A199" s="263" t="s">
        <v>2800</v>
      </c>
      <c r="B199" s="326" t="s">
        <v>339</v>
      </c>
      <c r="C199" s="326"/>
      <c r="D199" s="326"/>
      <c r="E199" s="3" t="s">
        <v>4</v>
      </c>
      <c r="F199" s="40">
        <v>1</v>
      </c>
      <c r="G199" s="48"/>
      <c r="I199" s="48">
        <f t="shared" si="12"/>
        <v>0</v>
      </c>
    </row>
    <row r="200" spans="1:17" ht="15" customHeight="1" x14ac:dyDescent="0.25">
      <c r="A200" s="263" t="s">
        <v>2801</v>
      </c>
      <c r="B200" s="326" t="s">
        <v>326</v>
      </c>
      <c r="C200" s="326"/>
      <c r="D200" s="326"/>
      <c r="E200" s="3" t="s">
        <v>4</v>
      </c>
      <c r="F200" s="40">
        <v>4</v>
      </c>
      <c r="G200" s="48"/>
      <c r="H200" s="49"/>
      <c r="I200" s="48">
        <f t="shared" si="12"/>
        <v>0</v>
      </c>
    </row>
    <row r="201" spans="1:17" ht="15" customHeight="1" x14ac:dyDescent="0.25">
      <c r="A201" s="263" t="s">
        <v>2802</v>
      </c>
      <c r="B201" s="326" t="s">
        <v>326</v>
      </c>
      <c r="C201" s="326"/>
      <c r="D201" s="326"/>
      <c r="E201" s="3" t="s">
        <v>4</v>
      </c>
      <c r="F201" s="40">
        <v>2</v>
      </c>
      <c r="G201" s="48"/>
      <c r="I201" s="48">
        <f t="shared" si="12"/>
        <v>0</v>
      </c>
    </row>
    <row r="202" spans="1:17" ht="15" customHeight="1" x14ac:dyDescent="0.25">
      <c r="A202" s="263" t="s">
        <v>2803</v>
      </c>
      <c r="B202" s="326" t="s">
        <v>327</v>
      </c>
      <c r="C202" s="326"/>
      <c r="D202" s="326"/>
      <c r="E202" s="3" t="s">
        <v>4</v>
      </c>
      <c r="F202" s="40">
        <v>6</v>
      </c>
      <c r="G202" s="48"/>
      <c r="I202" s="48">
        <f t="shared" si="12"/>
        <v>0</v>
      </c>
      <c r="K202" s="102"/>
      <c r="L202" s="102"/>
      <c r="M202" s="102"/>
      <c r="N202" s="102"/>
      <c r="O202" s="102"/>
      <c r="P202" s="102"/>
      <c r="Q202" s="102"/>
    </row>
    <row r="203" spans="1:17" ht="15" customHeight="1" x14ac:dyDescent="0.25">
      <c r="A203" s="263" t="s">
        <v>2804</v>
      </c>
      <c r="B203" s="326" t="s">
        <v>328</v>
      </c>
      <c r="C203" s="326"/>
      <c r="D203" s="326"/>
      <c r="E203" s="3" t="s">
        <v>4</v>
      </c>
      <c r="F203" s="40">
        <v>6</v>
      </c>
      <c r="G203" s="48"/>
      <c r="I203" s="48">
        <f t="shared" si="12"/>
        <v>0</v>
      </c>
      <c r="K203" s="102"/>
      <c r="L203" s="102"/>
      <c r="M203" s="102"/>
      <c r="N203" s="102"/>
      <c r="O203" s="102"/>
      <c r="P203" s="102"/>
      <c r="Q203" s="102"/>
    </row>
    <row r="204" spans="1:17" ht="15.75" customHeight="1" x14ac:dyDescent="0.25">
      <c r="A204" s="264" t="s">
        <v>2414</v>
      </c>
      <c r="B204" s="325" t="s">
        <v>1112</v>
      </c>
      <c r="C204" s="325"/>
      <c r="D204" s="325"/>
      <c r="E204" s="224"/>
      <c r="F204" s="224"/>
      <c r="G204" s="249"/>
      <c r="H204" s="250"/>
      <c r="I204" s="251"/>
    </row>
    <row r="205" spans="1:17" ht="15" customHeight="1" x14ac:dyDescent="0.25">
      <c r="A205" s="263" t="s">
        <v>2805</v>
      </c>
      <c r="B205" s="326" t="s">
        <v>326</v>
      </c>
      <c r="C205" s="326"/>
      <c r="D205" s="326"/>
      <c r="E205" s="3" t="s">
        <v>4</v>
      </c>
      <c r="F205" s="40">
        <v>6</v>
      </c>
      <c r="G205" s="48"/>
      <c r="I205" s="48">
        <f>G205*F205</f>
        <v>0</v>
      </c>
    </row>
    <row r="206" spans="1:17" ht="14.45" customHeight="1" x14ac:dyDescent="0.25">
      <c r="A206" s="263" t="s">
        <v>2806</v>
      </c>
      <c r="B206" s="326" t="s">
        <v>340</v>
      </c>
      <c r="C206" s="326"/>
      <c r="D206" s="326"/>
      <c r="E206" s="3" t="s">
        <v>4</v>
      </c>
      <c r="F206" s="40">
        <v>6</v>
      </c>
      <c r="G206" s="50"/>
      <c r="I206" s="50">
        <f>G206*F206</f>
        <v>0</v>
      </c>
    </row>
    <row r="207" spans="1:17" ht="15" customHeight="1" x14ac:dyDescent="0.25">
      <c r="A207" s="263" t="s">
        <v>2807</v>
      </c>
      <c r="B207" s="326" t="s">
        <v>328</v>
      </c>
      <c r="C207" s="326"/>
      <c r="D207" s="326"/>
      <c r="E207" s="3" t="s">
        <v>4</v>
      </c>
      <c r="F207" s="40">
        <v>6</v>
      </c>
      <c r="G207" s="48"/>
      <c r="I207" s="48">
        <f>G207*F207</f>
        <v>0</v>
      </c>
    </row>
    <row r="208" spans="1:17" ht="15" customHeight="1" x14ac:dyDescent="0.25">
      <c r="A208" s="263" t="s">
        <v>2808</v>
      </c>
      <c r="B208" s="326" t="s">
        <v>329</v>
      </c>
      <c r="C208" s="326"/>
      <c r="D208" s="326"/>
      <c r="E208" s="3" t="s">
        <v>4</v>
      </c>
      <c r="F208" s="40">
        <v>1</v>
      </c>
      <c r="G208" s="48"/>
      <c r="I208" s="48">
        <f>G208*F208</f>
        <v>0</v>
      </c>
    </row>
    <row r="209" spans="1:17" ht="15.75" customHeight="1" x14ac:dyDescent="0.25">
      <c r="A209" s="264" t="s">
        <v>2414</v>
      </c>
      <c r="B209" s="325" t="s">
        <v>1113</v>
      </c>
      <c r="C209" s="325"/>
      <c r="D209" s="325"/>
      <c r="E209" s="224"/>
      <c r="F209" s="224"/>
      <c r="G209" s="249"/>
      <c r="H209" s="250"/>
      <c r="I209" s="251"/>
    </row>
    <row r="210" spans="1:17" ht="15" customHeight="1" x14ac:dyDescent="0.25">
      <c r="A210" s="263" t="s">
        <v>2809</v>
      </c>
      <c r="B210" s="326" t="s">
        <v>326</v>
      </c>
      <c r="C210" s="326"/>
      <c r="D210" s="326"/>
      <c r="E210" s="3" t="s">
        <v>4</v>
      </c>
      <c r="F210" s="40">
        <v>4</v>
      </c>
      <c r="G210" s="48"/>
      <c r="I210" s="48">
        <f>G210*F210</f>
        <v>0</v>
      </c>
    </row>
    <row r="211" spans="1:17" ht="15" customHeight="1" x14ac:dyDescent="0.25">
      <c r="A211" s="263" t="s">
        <v>2810</v>
      </c>
      <c r="B211" s="326" t="s">
        <v>326</v>
      </c>
      <c r="C211" s="326"/>
      <c r="D211" s="326"/>
      <c r="E211" s="3" t="s">
        <v>4</v>
      </c>
      <c r="F211" s="40">
        <v>2</v>
      </c>
      <c r="G211" s="48"/>
      <c r="I211" s="48">
        <f>G211*F211</f>
        <v>0</v>
      </c>
    </row>
    <row r="212" spans="1:17" ht="15" customHeight="1" x14ac:dyDescent="0.25">
      <c r="A212" s="263" t="s">
        <v>2811</v>
      </c>
      <c r="B212" s="326" t="s">
        <v>340</v>
      </c>
      <c r="C212" s="326"/>
      <c r="D212" s="326"/>
      <c r="E212" s="3" t="s">
        <v>4</v>
      </c>
      <c r="F212" s="40">
        <v>6</v>
      </c>
      <c r="G212" s="48"/>
      <c r="H212" s="49"/>
      <c r="I212" s="48">
        <f>G212*F212</f>
        <v>0</v>
      </c>
    </row>
    <row r="213" spans="1:17" ht="15" customHeight="1" x14ac:dyDescent="0.25">
      <c r="A213" s="263" t="s">
        <v>2812</v>
      </c>
      <c r="B213" s="326" t="s">
        <v>328</v>
      </c>
      <c r="C213" s="326"/>
      <c r="D213" s="326"/>
      <c r="E213" s="3" t="s">
        <v>4</v>
      </c>
      <c r="F213" s="40">
        <v>6</v>
      </c>
      <c r="G213" s="48"/>
      <c r="I213" s="48">
        <f>G213*F213</f>
        <v>0</v>
      </c>
    </row>
    <row r="214" spans="1:17" ht="15" customHeight="1" x14ac:dyDescent="0.25">
      <c r="A214" s="263" t="s">
        <v>2813</v>
      </c>
      <c r="B214" s="326" t="s">
        <v>329</v>
      </c>
      <c r="C214" s="326"/>
      <c r="D214" s="326"/>
      <c r="E214" s="3" t="s">
        <v>4</v>
      </c>
      <c r="F214" s="40">
        <v>1</v>
      </c>
      <c r="G214" s="48"/>
      <c r="I214" s="48">
        <f>G214*F214</f>
        <v>0</v>
      </c>
      <c r="K214" s="102"/>
      <c r="L214" s="102"/>
      <c r="M214" s="102"/>
      <c r="N214" s="102"/>
      <c r="O214" s="102"/>
      <c r="P214" s="102"/>
      <c r="Q214" s="102"/>
    </row>
    <row r="215" spans="1:17" ht="15.75" customHeight="1" x14ac:dyDescent="0.25">
      <c r="A215" s="264" t="s">
        <v>2414</v>
      </c>
      <c r="B215" s="325" t="s">
        <v>1112</v>
      </c>
      <c r="C215" s="325"/>
      <c r="D215" s="325"/>
      <c r="E215" s="224"/>
      <c r="F215" s="224"/>
      <c r="G215" s="249"/>
      <c r="H215" s="250"/>
      <c r="I215" s="251"/>
    </row>
    <row r="216" spans="1:17" ht="15" customHeight="1" x14ac:dyDescent="0.25">
      <c r="A216" s="263" t="s">
        <v>2814</v>
      </c>
      <c r="B216" s="326" t="s">
        <v>326</v>
      </c>
      <c r="C216" s="326"/>
      <c r="D216" s="326"/>
      <c r="E216" s="3" t="s">
        <v>4</v>
      </c>
      <c r="F216" s="40">
        <v>4</v>
      </c>
      <c r="G216" s="48"/>
      <c r="I216" s="48">
        <f t="shared" ref="I216:I221" si="13">G216*F216</f>
        <v>0</v>
      </c>
    </row>
    <row r="217" spans="1:17" ht="15.75" customHeight="1" x14ac:dyDescent="0.25">
      <c r="A217" s="263" t="s">
        <v>2815</v>
      </c>
      <c r="B217" s="326" t="s">
        <v>326</v>
      </c>
      <c r="C217" s="326"/>
      <c r="D217" s="326"/>
      <c r="E217" s="3" t="s">
        <v>4</v>
      </c>
      <c r="F217" s="40">
        <v>2</v>
      </c>
      <c r="G217" s="48"/>
      <c r="I217" s="48">
        <f t="shared" si="13"/>
        <v>0</v>
      </c>
    </row>
    <row r="218" spans="1:17" ht="14.45" customHeight="1" x14ac:dyDescent="0.25">
      <c r="A218" s="263" t="s">
        <v>2816</v>
      </c>
      <c r="B218" s="326" t="s">
        <v>340</v>
      </c>
      <c r="C218" s="326"/>
      <c r="D218" s="326"/>
      <c r="E218" s="3" t="s">
        <v>4</v>
      </c>
      <c r="F218" s="40">
        <v>6</v>
      </c>
      <c r="G218" s="50"/>
      <c r="I218" s="50">
        <f t="shared" si="13"/>
        <v>0</v>
      </c>
    </row>
    <row r="219" spans="1:17" ht="15" customHeight="1" x14ac:dyDescent="0.25">
      <c r="A219" s="263" t="s">
        <v>2817</v>
      </c>
      <c r="B219" s="326" t="s">
        <v>328</v>
      </c>
      <c r="C219" s="326"/>
      <c r="D219" s="326"/>
      <c r="E219" s="3" t="s">
        <v>4</v>
      </c>
      <c r="F219" s="40">
        <v>6</v>
      </c>
      <c r="G219" s="48"/>
      <c r="I219" s="48">
        <f t="shared" si="13"/>
        <v>0</v>
      </c>
    </row>
    <row r="220" spans="1:17" ht="15" customHeight="1" x14ac:dyDescent="0.25">
      <c r="A220" s="263" t="s">
        <v>2818</v>
      </c>
      <c r="B220" s="326" t="s">
        <v>329</v>
      </c>
      <c r="C220" s="326"/>
      <c r="D220" s="326"/>
      <c r="E220" s="3" t="s">
        <v>4</v>
      </c>
      <c r="F220" s="40">
        <v>1</v>
      </c>
      <c r="G220" s="48"/>
      <c r="I220" s="48">
        <f t="shared" si="13"/>
        <v>0</v>
      </c>
    </row>
    <row r="221" spans="1:17" ht="14.45" customHeight="1" x14ac:dyDescent="0.25">
      <c r="A221" s="263" t="s">
        <v>2819</v>
      </c>
      <c r="B221" s="326" t="s">
        <v>333</v>
      </c>
      <c r="C221" s="326"/>
      <c r="D221" s="326"/>
      <c r="E221" s="3" t="s">
        <v>4</v>
      </c>
      <c r="F221" s="40">
        <v>4</v>
      </c>
      <c r="G221" s="48"/>
      <c r="I221" s="48">
        <f t="shared" si="13"/>
        <v>0</v>
      </c>
    </row>
    <row r="222" spans="1:17" ht="15.75" customHeight="1" x14ac:dyDescent="0.25">
      <c r="A222" s="264" t="s">
        <v>2414</v>
      </c>
      <c r="B222" s="325" t="s">
        <v>1111</v>
      </c>
      <c r="C222" s="325"/>
      <c r="D222" s="325"/>
      <c r="E222" s="224"/>
      <c r="F222" s="224"/>
      <c r="G222" s="249"/>
      <c r="H222" s="250"/>
      <c r="I222" s="251"/>
    </row>
    <row r="223" spans="1:17" ht="15" customHeight="1" x14ac:dyDescent="0.25">
      <c r="A223" s="263" t="s">
        <v>2820</v>
      </c>
      <c r="B223" s="326" t="s">
        <v>321</v>
      </c>
      <c r="C223" s="326"/>
      <c r="D223" s="326"/>
      <c r="E223" s="3" t="s">
        <v>4</v>
      </c>
      <c r="F223" s="40">
        <v>2</v>
      </c>
      <c r="G223" s="48"/>
      <c r="H223" s="49"/>
      <c r="I223" s="48">
        <f>G223*F223</f>
        <v>0</v>
      </c>
    </row>
    <row r="224" spans="1:17" ht="15" customHeight="1" x14ac:dyDescent="0.25">
      <c r="A224" s="263" t="s">
        <v>2821</v>
      </c>
      <c r="B224" s="326" t="s">
        <v>322</v>
      </c>
      <c r="C224" s="326"/>
      <c r="D224" s="326"/>
      <c r="E224" s="3" t="s">
        <v>4</v>
      </c>
      <c r="F224" s="40">
        <v>1</v>
      </c>
      <c r="G224" s="48"/>
      <c r="I224" s="48">
        <f t="shared" ref="I224:I232" si="14">G224*F224</f>
        <v>0</v>
      </c>
    </row>
    <row r="225" spans="1:9" ht="15" customHeight="1" x14ac:dyDescent="0.25">
      <c r="A225" s="263" t="s">
        <v>2822</v>
      </c>
      <c r="B225" s="326" t="s">
        <v>323</v>
      </c>
      <c r="C225" s="326"/>
      <c r="D225" s="326"/>
      <c r="E225" s="3" t="s">
        <v>4</v>
      </c>
      <c r="F225" s="40">
        <v>1</v>
      </c>
      <c r="G225" s="48"/>
      <c r="I225" s="48">
        <f t="shared" si="14"/>
        <v>0</v>
      </c>
    </row>
    <row r="226" spans="1:9" ht="15" customHeight="1" x14ac:dyDescent="0.25">
      <c r="A226" s="263" t="s">
        <v>2823</v>
      </c>
      <c r="B226" s="326" t="s">
        <v>324</v>
      </c>
      <c r="C226" s="326"/>
      <c r="D226" s="326"/>
      <c r="E226" s="3" t="s">
        <v>4</v>
      </c>
      <c r="F226" s="40">
        <v>1</v>
      </c>
      <c r="G226" s="48"/>
      <c r="H226" s="49"/>
      <c r="I226" s="48">
        <f t="shared" si="14"/>
        <v>0</v>
      </c>
    </row>
    <row r="227" spans="1:9" ht="15" customHeight="1" x14ac:dyDescent="0.25">
      <c r="A227" s="263" t="s">
        <v>2824</v>
      </c>
      <c r="B227" s="326" t="s">
        <v>325</v>
      </c>
      <c r="C227" s="326"/>
      <c r="D227" s="326"/>
      <c r="E227" s="3" t="s">
        <v>4</v>
      </c>
      <c r="F227" s="40">
        <v>1</v>
      </c>
      <c r="G227" s="48"/>
      <c r="I227" s="48">
        <f t="shared" si="14"/>
        <v>0</v>
      </c>
    </row>
    <row r="228" spans="1:9" ht="15" customHeight="1" x14ac:dyDescent="0.25">
      <c r="A228" s="263" t="s">
        <v>2825</v>
      </c>
      <c r="B228" s="326" t="s">
        <v>331</v>
      </c>
      <c r="C228" s="326"/>
      <c r="D228" s="326"/>
      <c r="E228" s="3" t="s">
        <v>4</v>
      </c>
      <c r="F228" s="40">
        <v>1</v>
      </c>
      <c r="G228" s="48"/>
      <c r="I228" s="48">
        <f t="shared" si="14"/>
        <v>0</v>
      </c>
    </row>
    <row r="229" spans="1:9" ht="15" customHeight="1" x14ac:dyDescent="0.25">
      <c r="A229" s="263" t="s">
        <v>2826</v>
      </c>
      <c r="B229" s="326" t="s">
        <v>326</v>
      </c>
      <c r="C229" s="326"/>
      <c r="D229" s="326"/>
      <c r="E229" s="3" t="s">
        <v>4</v>
      </c>
      <c r="F229" s="40">
        <v>2</v>
      </c>
      <c r="G229" s="48"/>
      <c r="H229" s="49"/>
      <c r="I229" s="48">
        <f t="shared" si="14"/>
        <v>0</v>
      </c>
    </row>
    <row r="230" spans="1:9" ht="15" customHeight="1" x14ac:dyDescent="0.25">
      <c r="A230" s="263" t="s">
        <v>2827</v>
      </c>
      <c r="B230" s="326" t="s">
        <v>327</v>
      </c>
      <c r="C230" s="326"/>
      <c r="D230" s="326"/>
      <c r="E230" s="3" t="s">
        <v>4</v>
      </c>
      <c r="F230" s="40">
        <v>2</v>
      </c>
      <c r="G230" s="48"/>
      <c r="I230" s="48">
        <f t="shared" si="14"/>
        <v>0</v>
      </c>
    </row>
    <row r="231" spans="1:9" ht="15" customHeight="1" x14ac:dyDescent="0.25">
      <c r="A231" s="263" t="s">
        <v>2828</v>
      </c>
      <c r="B231" s="326" t="s">
        <v>328</v>
      </c>
      <c r="C231" s="326"/>
      <c r="D231" s="326"/>
      <c r="E231" s="3" t="s">
        <v>4</v>
      </c>
      <c r="F231" s="40">
        <v>2</v>
      </c>
      <c r="G231" s="48"/>
      <c r="I231" s="48">
        <f t="shared" si="14"/>
        <v>0</v>
      </c>
    </row>
    <row r="232" spans="1:9" x14ac:dyDescent="0.25">
      <c r="A232" s="263" t="s">
        <v>2829</v>
      </c>
      <c r="B232" s="326" t="s">
        <v>329</v>
      </c>
      <c r="C232" s="326"/>
      <c r="D232" s="326"/>
      <c r="E232" s="3" t="s">
        <v>4</v>
      </c>
      <c r="F232" s="40">
        <v>1</v>
      </c>
      <c r="G232" s="48"/>
      <c r="H232" s="49"/>
      <c r="I232" s="48">
        <f t="shared" si="14"/>
        <v>0</v>
      </c>
    </row>
    <row r="233" spans="1:9" ht="15.75" customHeight="1" x14ac:dyDescent="0.25">
      <c r="A233" s="264" t="s">
        <v>2414</v>
      </c>
      <c r="B233" s="325" t="s">
        <v>360</v>
      </c>
      <c r="C233" s="325"/>
      <c r="D233" s="325"/>
      <c r="E233" s="224"/>
      <c r="F233" s="224"/>
      <c r="G233" s="249"/>
      <c r="H233" s="250"/>
      <c r="I233" s="251"/>
    </row>
    <row r="234" spans="1:9" ht="14.45" customHeight="1" x14ac:dyDescent="0.25">
      <c r="A234" s="263" t="s">
        <v>2830</v>
      </c>
      <c r="B234" s="326" t="s">
        <v>333</v>
      </c>
      <c r="C234" s="326"/>
      <c r="D234" s="326"/>
      <c r="E234" s="3" t="s">
        <v>4</v>
      </c>
      <c r="F234" s="40">
        <v>1</v>
      </c>
      <c r="G234" s="48"/>
      <c r="I234" s="48">
        <f>G234*F234</f>
        <v>0</v>
      </c>
    </row>
    <row r="235" spans="1:9" ht="15.75" customHeight="1" x14ac:dyDescent="0.25">
      <c r="A235" s="264" t="s">
        <v>2414</v>
      </c>
      <c r="B235" s="325" t="s">
        <v>1111</v>
      </c>
      <c r="C235" s="325"/>
      <c r="D235" s="325"/>
      <c r="E235" s="224"/>
      <c r="F235" s="224"/>
      <c r="G235" s="249"/>
      <c r="H235" s="250"/>
      <c r="I235" s="251"/>
    </row>
    <row r="236" spans="1:9" ht="15" customHeight="1" x14ac:dyDescent="0.25">
      <c r="A236" s="263" t="s">
        <v>2831</v>
      </c>
      <c r="B236" s="326" t="s">
        <v>334</v>
      </c>
      <c r="C236" s="326"/>
      <c r="D236" s="326"/>
      <c r="E236" s="3" t="s">
        <v>4</v>
      </c>
      <c r="F236" s="40">
        <v>1</v>
      </c>
      <c r="G236" s="48"/>
      <c r="I236" s="48">
        <f>G236*F236</f>
        <v>0</v>
      </c>
    </row>
    <row r="237" spans="1:9" ht="15.75" customHeight="1" x14ac:dyDescent="0.25">
      <c r="A237" s="263" t="s">
        <v>2832</v>
      </c>
      <c r="B237" s="326" t="s">
        <v>335</v>
      </c>
      <c r="C237" s="326"/>
      <c r="D237" s="326"/>
      <c r="E237" s="3" t="s">
        <v>4</v>
      </c>
      <c r="F237" s="40">
        <v>1</v>
      </c>
      <c r="G237" s="48"/>
      <c r="I237" s="48">
        <f t="shared" ref="I237:I247" si="15">G237*F237</f>
        <v>0</v>
      </c>
    </row>
    <row r="238" spans="1:9" ht="14.45" customHeight="1" x14ac:dyDescent="0.25">
      <c r="A238" s="263" t="s">
        <v>2833</v>
      </c>
      <c r="B238" s="326" t="s">
        <v>336</v>
      </c>
      <c r="C238" s="326"/>
      <c r="D238" s="326"/>
      <c r="E238" s="3" t="s">
        <v>4</v>
      </c>
      <c r="F238" s="40">
        <v>1</v>
      </c>
      <c r="G238" s="50"/>
      <c r="I238" s="48">
        <f t="shared" si="15"/>
        <v>0</v>
      </c>
    </row>
    <row r="239" spans="1:9" ht="15" customHeight="1" x14ac:dyDescent="0.25">
      <c r="A239" s="263" t="s">
        <v>2834</v>
      </c>
      <c r="B239" s="326" t="s">
        <v>321</v>
      </c>
      <c r="C239" s="326"/>
      <c r="D239" s="326"/>
      <c r="E239" s="3" t="s">
        <v>4</v>
      </c>
      <c r="F239" s="40">
        <v>1</v>
      </c>
      <c r="G239" s="48"/>
      <c r="I239" s="48">
        <f t="shared" si="15"/>
        <v>0</v>
      </c>
    </row>
    <row r="240" spans="1:9" ht="15" customHeight="1" x14ac:dyDescent="0.25">
      <c r="A240" s="263" t="s">
        <v>2835</v>
      </c>
      <c r="B240" s="326" t="s">
        <v>337</v>
      </c>
      <c r="C240" s="326"/>
      <c r="D240" s="326"/>
      <c r="E240" s="3" t="s">
        <v>4</v>
      </c>
      <c r="F240" s="40">
        <v>1</v>
      </c>
      <c r="G240" s="48"/>
      <c r="I240" s="48">
        <f t="shared" si="15"/>
        <v>0</v>
      </c>
    </row>
    <row r="241" spans="1:17" ht="15" customHeight="1" x14ac:dyDescent="0.25">
      <c r="A241" s="263" t="s">
        <v>2836</v>
      </c>
      <c r="B241" s="326" t="s">
        <v>338</v>
      </c>
      <c r="C241" s="326"/>
      <c r="D241" s="326"/>
      <c r="E241" s="3" t="s">
        <v>240</v>
      </c>
      <c r="F241" s="40">
        <v>1</v>
      </c>
      <c r="G241" s="48"/>
      <c r="H241" s="49"/>
      <c r="I241" s="48">
        <f t="shared" si="15"/>
        <v>0</v>
      </c>
    </row>
    <row r="242" spans="1:17" ht="15" customHeight="1" x14ac:dyDescent="0.25">
      <c r="A242" s="263" t="s">
        <v>2837</v>
      </c>
      <c r="B242" s="326" t="s">
        <v>328</v>
      </c>
      <c r="C242" s="326"/>
      <c r="D242" s="326"/>
      <c r="E242" s="3" t="s">
        <v>4</v>
      </c>
      <c r="F242" s="40">
        <v>1</v>
      </c>
      <c r="G242" s="48"/>
      <c r="I242" s="48">
        <f t="shared" si="15"/>
        <v>0</v>
      </c>
    </row>
    <row r="243" spans="1:17" ht="15" customHeight="1" x14ac:dyDescent="0.25">
      <c r="A243" s="263" t="s">
        <v>2838</v>
      </c>
      <c r="B243" s="326" t="s">
        <v>339</v>
      </c>
      <c r="C243" s="326"/>
      <c r="D243" s="326"/>
      <c r="E243" s="3" t="s">
        <v>4</v>
      </c>
      <c r="F243" s="40">
        <v>1</v>
      </c>
      <c r="G243" s="48"/>
      <c r="I243" s="48">
        <f t="shared" si="15"/>
        <v>0</v>
      </c>
    </row>
    <row r="244" spans="1:17" ht="15" customHeight="1" x14ac:dyDescent="0.25">
      <c r="A244" s="263" t="s">
        <v>2839</v>
      </c>
      <c r="B244" s="326" t="s">
        <v>326</v>
      </c>
      <c r="C244" s="326"/>
      <c r="D244" s="326"/>
      <c r="E244" s="3" t="s">
        <v>4</v>
      </c>
      <c r="F244" s="40">
        <v>4</v>
      </c>
      <c r="G244" s="48"/>
      <c r="H244" s="49"/>
      <c r="I244" s="48">
        <f t="shared" si="15"/>
        <v>0</v>
      </c>
    </row>
    <row r="245" spans="1:17" ht="15" customHeight="1" x14ac:dyDescent="0.25">
      <c r="A245" s="263" t="s">
        <v>2840</v>
      </c>
      <c r="B245" s="326" t="s">
        <v>326</v>
      </c>
      <c r="C245" s="326"/>
      <c r="D245" s="326"/>
      <c r="E245" s="3" t="s">
        <v>4</v>
      </c>
      <c r="F245" s="40">
        <v>2</v>
      </c>
      <c r="G245" s="48"/>
      <c r="I245" s="48">
        <f t="shared" si="15"/>
        <v>0</v>
      </c>
    </row>
    <row r="246" spans="1:17" ht="15" customHeight="1" x14ac:dyDescent="0.25">
      <c r="A246" s="263" t="s">
        <v>2841</v>
      </c>
      <c r="B246" s="326" t="s">
        <v>327</v>
      </c>
      <c r="C246" s="326"/>
      <c r="D246" s="326"/>
      <c r="E246" s="3" t="s">
        <v>4</v>
      </c>
      <c r="F246" s="40">
        <v>6</v>
      </c>
      <c r="G246" s="48"/>
      <c r="I246" s="48">
        <f t="shared" si="15"/>
        <v>0</v>
      </c>
      <c r="K246" s="102"/>
      <c r="L246" s="102"/>
      <c r="M246" s="102"/>
      <c r="N246" s="102"/>
      <c r="O246" s="102"/>
      <c r="P246" s="102"/>
      <c r="Q246" s="102"/>
    </row>
    <row r="247" spans="1:17" ht="15" customHeight="1" x14ac:dyDescent="0.25">
      <c r="A247" s="263" t="s">
        <v>2842</v>
      </c>
      <c r="B247" s="326" t="s">
        <v>328</v>
      </c>
      <c r="C247" s="326"/>
      <c r="D247" s="326"/>
      <c r="E247" s="3" t="s">
        <v>4</v>
      </c>
      <c r="F247" s="40">
        <v>6</v>
      </c>
      <c r="G247" s="48"/>
      <c r="I247" s="48">
        <f t="shared" si="15"/>
        <v>0</v>
      </c>
      <c r="K247" s="102"/>
      <c r="L247" s="102"/>
      <c r="M247" s="102"/>
      <c r="N247" s="102"/>
      <c r="O247" s="102"/>
      <c r="P247" s="102"/>
      <c r="Q247" s="102"/>
    </row>
    <row r="248" spans="1:17" ht="15.75" customHeight="1" x14ac:dyDescent="0.25">
      <c r="A248" s="264" t="s">
        <v>2414</v>
      </c>
      <c r="B248" s="325" t="s">
        <v>1115</v>
      </c>
      <c r="C248" s="325"/>
      <c r="D248" s="325"/>
      <c r="E248" s="224"/>
      <c r="F248" s="224"/>
      <c r="G248" s="249"/>
      <c r="H248" s="250"/>
      <c r="I248" s="251"/>
    </row>
    <row r="249" spans="1:17" ht="15" customHeight="1" x14ac:dyDescent="0.25">
      <c r="A249" s="263" t="s">
        <v>2843</v>
      </c>
      <c r="B249" s="326" t="s">
        <v>326</v>
      </c>
      <c r="C249" s="326"/>
      <c r="D249" s="326"/>
      <c r="E249" s="3" t="s">
        <v>4</v>
      </c>
      <c r="F249" s="40">
        <v>4</v>
      </c>
      <c r="G249" s="48"/>
      <c r="I249" s="48">
        <f>G249*F249</f>
        <v>0</v>
      </c>
    </row>
    <row r="250" spans="1:17" ht="15" customHeight="1" x14ac:dyDescent="0.25">
      <c r="A250" s="263" t="s">
        <v>2844</v>
      </c>
      <c r="B250" s="326" t="s">
        <v>326</v>
      </c>
      <c r="C250" s="326"/>
      <c r="D250" s="326"/>
      <c r="E250" s="3" t="s">
        <v>4</v>
      </c>
      <c r="F250" s="40">
        <v>2</v>
      </c>
      <c r="G250" s="48"/>
      <c r="I250" s="48">
        <f>G250*F250</f>
        <v>0</v>
      </c>
    </row>
    <row r="251" spans="1:17" ht="15" customHeight="1" x14ac:dyDescent="0.25">
      <c r="A251" s="263" t="s">
        <v>2845</v>
      </c>
      <c r="B251" s="326" t="s">
        <v>340</v>
      </c>
      <c r="C251" s="326"/>
      <c r="D251" s="326"/>
      <c r="E251" s="3" t="s">
        <v>4</v>
      </c>
      <c r="F251" s="40">
        <v>6</v>
      </c>
      <c r="G251" s="48"/>
      <c r="H251" s="49"/>
      <c r="I251" s="48">
        <f>G251*F251</f>
        <v>0</v>
      </c>
    </row>
    <row r="252" spans="1:17" ht="15" customHeight="1" x14ac:dyDescent="0.25">
      <c r="A252" s="263" t="s">
        <v>2846</v>
      </c>
      <c r="B252" s="326" t="s">
        <v>328</v>
      </c>
      <c r="C252" s="326"/>
      <c r="D252" s="326"/>
      <c r="E252" s="3" t="s">
        <v>4</v>
      </c>
      <c r="F252" s="40">
        <v>6</v>
      </c>
      <c r="G252" s="48"/>
      <c r="I252" s="48">
        <f>G252*F252</f>
        <v>0</v>
      </c>
    </row>
    <row r="253" spans="1:17" ht="15" customHeight="1" x14ac:dyDescent="0.25">
      <c r="A253" s="263" t="s">
        <v>2847</v>
      </c>
      <c r="B253" s="326" t="s">
        <v>329</v>
      </c>
      <c r="C253" s="326"/>
      <c r="D253" s="326"/>
      <c r="E253" s="3" t="s">
        <v>4</v>
      </c>
      <c r="F253" s="40">
        <v>1</v>
      </c>
      <c r="G253" s="48"/>
      <c r="I253" s="48">
        <f>G253*F253</f>
        <v>0</v>
      </c>
      <c r="K253" s="102"/>
      <c r="L253" s="102"/>
      <c r="M253" s="102"/>
      <c r="N253" s="102"/>
      <c r="O253" s="102"/>
      <c r="P253" s="102"/>
      <c r="Q253" s="102"/>
    </row>
    <row r="254" spans="1:17" ht="15.75" customHeight="1" x14ac:dyDescent="0.25">
      <c r="A254" s="276" t="s">
        <v>2414</v>
      </c>
      <c r="B254" s="327" t="s">
        <v>3614</v>
      </c>
      <c r="C254" s="327"/>
      <c r="D254" s="276"/>
      <c r="E254" s="245"/>
      <c r="F254" s="245"/>
      <c r="G254" s="246"/>
      <c r="H254" s="247"/>
      <c r="I254" s="248"/>
    </row>
    <row r="255" spans="1:17" ht="15" customHeight="1" x14ac:dyDescent="0.25">
      <c r="A255" s="281" t="s">
        <v>2848</v>
      </c>
      <c r="B255" s="326" t="s">
        <v>3640</v>
      </c>
      <c r="C255" s="326"/>
      <c r="D255" s="326"/>
      <c r="E255" s="3" t="s">
        <v>1</v>
      </c>
      <c r="F255" s="40">
        <v>60</v>
      </c>
      <c r="G255" s="48"/>
      <c r="I255" s="48">
        <f>G255*F255</f>
        <v>0</v>
      </c>
    </row>
    <row r="256" spans="1:17" ht="15" customHeight="1" x14ac:dyDescent="0.25">
      <c r="A256" s="281" t="s">
        <v>2849</v>
      </c>
      <c r="B256" s="326" t="s">
        <v>3641</v>
      </c>
      <c r="C256" s="326"/>
      <c r="D256" s="326"/>
      <c r="E256" s="3" t="s">
        <v>4</v>
      </c>
      <c r="F256" s="40">
        <v>10</v>
      </c>
      <c r="G256" s="48"/>
      <c r="I256" s="48">
        <f t="shared" ref="I256" si="16">G256*F256</f>
        <v>0</v>
      </c>
    </row>
    <row r="257" spans="1:9" ht="15" customHeight="1" x14ac:dyDescent="0.25">
      <c r="A257" s="281" t="s">
        <v>2850</v>
      </c>
      <c r="B257" s="326" t="s">
        <v>3642</v>
      </c>
      <c r="C257" s="326"/>
      <c r="D257" s="326"/>
      <c r="E257" s="3" t="s">
        <v>1</v>
      </c>
      <c r="F257" s="40">
        <v>60</v>
      </c>
      <c r="G257" s="48"/>
      <c r="I257" s="48">
        <f>G257*F257</f>
        <v>0</v>
      </c>
    </row>
    <row r="258" spans="1:9" ht="15" customHeight="1" x14ac:dyDescent="0.25">
      <c r="A258" s="281" t="s">
        <v>2851</v>
      </c>
      <c r="B258" s="326" t="s">
        <v>3643</v>
      </c>
      <c r="C258" s="326"/>
      <c r="D258" s="326"/>
      <c r="E258" s="3" t="s">
        <v>4</v>
      </c>
      <c r="F258" s="40">
        <v>10</v>
      </c>
      <c r="G258" s="48"/>
      <c r="I258" s="48">
        <f t="shared" ref="I258" si="17">G258*F258</f>
        <v>0</v>
      </c>
    </row>
    <row r="259" spans="1:9" ht="15" customHeight="1" x14ac:dyDescent="0.25">
      <c r="A259" s="281" t="s">
        <v>2852</v>
      </c>
      <c r="B259" s="326" t="s">
        <v>3644</v>
      </c>
      <c r="C259" s="326"/>
      <c r="D259" s="326"/>
      <c r="E259" s="3" t="s">
        <v>1</v>
      </c>
      <c r="F259" s="40">
        <v>60</v>
      </c>
      <c r="G259" s="48"/>
      <c r="I259" s="48">
        <f>G259*F259</f>
        <v>0</v>
      </c>
    </row>
    <row r="260" spans="1:9" ht="15" customHeight="1" x14ac:dyDescent="0.25">
      <c r="A260" s="281" t="s">
        <v>2853</v>
      </c>
      <c r="B260" s="326" t="s">
        <v>3645</v>
      </c>
      <c r="C260" s="326"/>
      <c r="D260" s="326"/>
      <c r="E260" s="3" t="s">
        <v>4</v>
      </c>
      <c r="F260" s="40">
        <v>10</v>
      </c>
      <c r="G260" s="48"/>
      <c r="I260" s="48">
        <f t="shared" ref="I260" si="18">G260*F260</f>
        <v>0</v>
      </c>
    </row>
    <row r="261" spans="1:9" ht="15" customHeight="1" x14ac:dyDescent="0.25">
      <c r="A261" s="281" t="s">
        <v>2854</v>
      </c>
      <c r="B261" s="326" t="s">
        <v>3646</v>
      </c>
      <c r="C261" s="326"/>
      <c r="D261" s="326"/>
      <c r="E261" s="3" t="s">
        <v>1</v>
      </c>
      <c r="F261" s="40">
        <v>60</v>
      </c>
      <c r="G261" s="48"/>
      <c r="I261" s="48">
        <f>G261*F261</f>
        <v>0</v>
      </c>
    </row>
    <row r="262" spans="1:9" ht="15" customHeight="1" x14ac:dyDescent="0.25">
      <c r="A262" s="281" t="s">
        <v>2855</v>
      </c>
      <c r="B262" s="326" t="s">
        <v>3647</v>
      </c>
      <c r="C262" s="326"/>
      <c r="D262" s="326"/>
      <c r="E262" s="3" t="s">
        <v>4</v>
      </c>
      <c r="F262" s="40">
        <v>10</v>
      </c>
      <c r="G262" s="48"/>
      <c r="I262" s="48">
        <f t="shared" ref="I262" si="19">G262*F262</f>
        <v>0</v>
      </c>
    </row>
    <row r="263" spans="1:9" ht="15" customHeight="1" x14ac:dyDescent="0.25">
      <c r="A263" s="281" t="s">
        <v>2856</v>
      </c>
      <c r="B263" s="326" t="s">
        <v>3648</v>
      </c>
      <c r="C263" s="326"/>
      <c r="D263" s="326"/>
      <c r="E263" s="3" t="s">
        <v>1</v>
      </c>
      <c r="F263" s="40">
        <v>60</v>
      </c>
      <c r="G263" s="48"/>
      <c r="I263" s="48">
        <f>G263*F263</f>
        <v>0</v>
      </c>
    </row>
    <row r="264" spans="1:9" ht="15" customHeight="1" x14ac:dyDescent="0.25">
      <c r="A264" s="281" t="s">
        <v>2857</v>
      </c>
      <c r="B264" s="326" t="s">
        <v>3649</v>
      </c>
      <c r="C264" s="326"/>
      <c r="D264" s="326"/>
      <c r="E264" s="3" t="s">
        <v>4</v>
      </c>
      <c r="F264" s="40">
        <v>10</v>
      </c>
      <c r="G264" s="48"/>
      <c r="I264" s="48">
        <f t="shared" ref="I264" si="20">G264*F264</f>
        <v>0</v>
      </c>
    </row>
    <row r="265" spans="1:9" ht="15" customHeight="1" x14ac:dyDescent="0.25">
      <c r="A265" s="281" t="s">
        <v>2858</v>
      </c>
      <c r="B265" s="326" t="s">
        <v>3650</v>
      </c>
      <c r="C265" s="326"/>
      <c r="D265" s="326"/>
      <c r="E265" s="3" t="s">
        <v>1</v>
      </c>
      <c r="F265" s="40">
        <v>60</v>
      </c>
      <c r="G265" s="48"/>
      <c r="I265" s="48">
        <f>G265*F265</f>
        <v>0</v>
      </c>
    </row>
    <row r="266" spans="1:9" ht="15" customHeight="1" x14ac:dyDescent="0.25">
      <c r="A266" s="281" t="s">
        <v>2859</v>
      </c>
      <c r="B266" s="326" t="s">
        <v>3651</v>
      </c>
      <c r="C266" s="326"/>
      <c r="D266" s="326"/>
      <c r="E266" s="3" t="s">
        <v>4</v>
      </c>
      <c r="F266" s="40">
        <v>10</v>
      </c>
      <c r="G266" s="48"/>
      <c r="I266" s="48">
        <f t="shared" ref="I266" si="21">G266*F266</f>
        <v>0</v>
      </c>
    </row>
    <row r="267" spans="1:9" ht="15" customHeight="1" x14ac:dyDescent="0.25">
      <c r="A267" s="281" t="s">
        <v>2860</v>
      </c>
      <c r="B267" s="326" t="s">
        <v>3652</v>
      </c>
      <c r="C267" s="326"/>
      <c r="D267" s="326"/>
      <c r="E267" s="3" t="s">
        <v>1</v>
      </c>
      <c r="F267" s="40">
        <v>60</v>
      </c>
      <c r="G267" s="48"/>
      <c r="I267" s="48">
        <f>G267*F267</f>
        <v>0</v>
      </c>
    </row>
    <row r="268" spans="1:9" ht="15" customHeight="1" x14ac:dyDescent="0.25">
      <c r="A268" s="281" t="s">
        <v>2861</v>
      </c>
      <c r="B268" s="326" t="s">
        <v>3653</v>
      </c>
      <c r="C268" s="326"/>
      <c r="D268" s="326"/>
      <c r="E268" s="3" t="s">
        <v>4</v>
      </c>
      <c r="F268" s="40">
        <v>10</v>
      </c>
      <c r="G268" s="48"/>
      <c r="I268" s="48">
        <f t="shared" ref="I268" si="22">G268*F268</f>
        <v>0</v>
      </c>
    </row>
    <row r="269" spans="1:9" ht="15" customHeight="1" x14ac:dyDescent="0.25">
      <c r="A269" s="281" t="s">
        <v>2862</v>
      </c>
      <c r="B269" s="326" t="s">
        <v>3654</v>
      </c>
      <c r="C269" s="326"/>
      <c r="D269" s="326"/>
      <c r="E269" s="3" t="s">
        <v>1</v>
      </c>
      <c r="F269" s="40">
        <v>60</v>
      </c>
      <c r="G269" s="48"/>
      <c r="I269" s="48">
        <f>G269*F269</f>
        <v>0</v>
      </c>
    </row>
    <row r="270" spans="1:9" ht="15" customHeight="1" x14ac:dyDescent="0.25">
      <c r="A270" s="281" t="s">
        <v>2863</v>
      </c>
      <c r="B270" s="326" t="s">
        <v>3655</v>
      </c>
      <c r="C270" s="326"/>
      <c r="D270" s="326"/>
      <c r="E270" s="3" t="s">
        <v>4</v>
      </c>
      <c r="F270" s="40">
        <v>10</v>
      </c>
      <c r="G270" s="48"/>
      <c r="I270" s="48">
        <f t="shared" ref="I270" si="23">G270*F270</f>
        <v>0</v>
      </c>
    </row>
    <row r="272" spans="1:9" x14ac:dyDescent="0.25">
      <c r="A272" s="280"/>
      <c r="B272" s="306" t="s">
        <v>1207</v>
      </c>
      <c r="C272" s="306"/>
      <c r="D272" s="306"/>
      <c r="E272" s="62"/>
      <c r="F272" s="62"/>
      <c r="G272" s="63"/>
      <c r="I272" s="64"/>
    </row>
    <row r="273" spans="1:9" x14ac:dyDescent="0.25">
      <c r="A273" s="279"/>
      <c r="B273" s="300" t="s">
        <v>96</v>
      </c>
      <c r="C273" s="300"/>
      <c r="D273" s="300"/>
      <c r="E273" s="18"/>
      <c r="F273" s="18"/>
      <c r="G273" s="46"/>
      <c r="I273" s="47"/>
    </row>
    <row r="274" spans="1:9" x14ac:dyDescent="0.25">
      <c r="A274" s="283" t="s">
        <v>2864</v>
      </c>
      <c r="B274" s="328" t="s">
        <v>196</v>
      </c>
      <c r="C274" s="328"/>
      <c r="D274" s="328"/>
      <c r="E274" s="3" t="s">
        <v>110</v>
      </c>
      <c r="F274" s="40">
        <v>31.5</v>
      </c>
      <c r="G274" s="48"/>
      <c r="I274" s="48">
        <f>G274*F274</f>
        <v>0</v>
      </c>
    </row>
    <row r="275" spans="1:9" x14ac:dyDescent="0.25">
      <c r="A275" s="283" t="s">
        <v>2865</v>
      </c>
      <c r="B275" s="328" t="s">
        <v>197</v>
      </c>
      <c r="C275" s="328"/>
      <c r="D275" s="328"/>
      <c r="E275" s="3" t="s">
        <v>1</v>
      </c>
      <c r="F275" s="40">
        <v>31.5</v>
      </c>
      <c r="G275" s="48"/>
      <c r="I275" s="48">
        <f t="shared" ref="I275:I285" si="24">G275*F275</f>
        <v>0</v>
      </c>
    </row>
    <row r="276" spans="1:9" x14ac:dyDescent="0.25">
      <c r="A276" s="283" t="s">
        <v>2866</v>
      </c>
      <c r="B276" s="328" t="s">
        <v>198</v>
      </c>
      <c r="C276" s="328"/>
      <c r="D276" s="328"/>
      <c r="E276" s="3" t="s">
        <v>111</v>
      </c>
      <c r="F276" s="40">
        <v>31.5</v>
      </c>
      <c r="G276" s="48"/>
      <c r="I276" s="48">
        <f t="shared" si="24"/>
        <v>0</v>
      </c>
    </row>
    <row r="277" spans="1:9" x14ac:dyDescent="0.25">
      <c r="A277" s="283" t="s">
        <v>2867</v>
      </c>
      <c r="B277" s="328" t="s">
        <v>199</v>
      </c>
      <c r="C277" s="328"/>
      <c r="D277" s="328"/>
      <c r="E277" s="3" t="s">
        <v>111</v>
      </c>
      <c r="F277" s="40">
        <v>30</v>
      </c>
      <c r="G277" s="48"/>
      <c r="I277" s="48">
        <f t="shared" si="24"/>
        <v>0</v>
      </c>
    </row>
    <row r="278" spans="1:9" x14ac:dyDescent="0.25">
      <c r="A278" s="283" t="s">
        <v>2868</v>
      </c>
      <c r="B278" s="328" t="s">
        <v>200</v>
      </c>
      <c r="C278" s="328"/>
      <c r="D278" s="328"/>
      <c r="E278" s="3" t="s">
        <v>111</v>
      </c>
      <c r="F278" s="40">
        <v>30</v>
      </c>
      <c r="G278" s="48"/>
      <c r="I278" s="48">
        <f t="shared" si="24"/>
        <v>0</v>
      </c>
    </row>
    <row r="279" spans="1:9" x14ac:dyDescent="0.25">
      <c r="A279" s="283" t="s">
        <v>2869</v>
      </c>
      <c r="B279" s="328" t="s">
        <v>100</v>
      </c>
      <c r="C279" s="328"/>
      <c r="D279" s="328"/>
      <c r="E279" s="3" t="s">
        <v>1</v>
      </c>
      <c r="F279" s="40">
        <v>12</v>
      </c>
      <c r="G279" s="48"/>
      <c r="I279" s="48">
        <f t="shared" si="24"/>
        <v>0</v>
      </c>
    </row>
    <row r="280" spans="1:9" x14ac:dyDescent="0.25">
      <c r="A280" s="283" t="s">
        <v>2870</v>
      </c>
      <c r="B280" s="328" t="s">
        <v>102</v>
      </c>
      <c r="C280" s="328"/>
      <c r="D280" s="328"/>
      <c r="E280" s="3" t="s">
        <v>111</v>
      </c>
      <c r="F280" s="40">
        <v>5.28</v>
      </c>
      <c r="G280" s="48"/>
      <c r="I280" s="48">
        <f t="shared" si="24"/>
        <v>0</v>
      </c>
    </row>
    <row r="281" spans="1:9" x14ac:dyDescent="0.25">
      <c r="A281" s="283" t="s">
        <v>2871</v>
      </c>
      <c r="B281" s="328" t="s">
        <v>103</v>
      </c>
      <c r="C281" s="328"/>
      <c r="D281" s="328"/>
      <c r="E281" s="3" t="s">
        <v>111</v>
      </c>
      <c r="F281" s="40">
        <v>189</v>
      </c>
      <c r="G281" s="48"/>
      <c r="I281" s="48">
        <f t="shared" si="24"/>
        <v>0</v>
      </c>
    </row>
    <row r="282" spans="1:9" x14ac:dyDescent="0.25">
      <c r="A282" s="283" t="s">
        <v>2872</v>
      </c>
      <c r="B282" s="328" t="s">
        <v>104</v>
      </c>
      <c r="C282" s="328"/>
      <c r="D282" s="328"/>
      <c r="E282" s="3" t="s">
        <v>111</v>
      </c>
      <c r="F282" s="40">
        <v>5.28</v>
      </c>
      <c r="G282" s="48"/>
      <c r="I282" s="48">
        <f t="shared" si="24"/>
        <v>0</v>
      </c>
    </row>
    <row r="283" spans="1:9" x14ac:dyDescent="0.25">
      <c r="A283" s="283" t="s">
        <v>2873</v>
      </c>
      <c r="B283" s="328" t="s">
        <v>105</v>
      </c>
      <c r="C283" s="328"/>
      <c r="D283" s="328"/>
      <c r="E283" s="3" t="s">
        <v>111</v>
      </c>
      <c r="F283" s="40">
        <v>68.16</v>
      </c>
      <c r="G283" s="48"/>
      <c r="I283" s="48">
        <f t="shared" si="24"/>
        <v>0</v>
      </c>
    </row>
    <row r="284" spans="1:9" x14ac:dyDescent="0.25">
      <c r="A284" s="283" t="s">
        <v>2874</v>
      </c>
      <c r="B284" s="328" t="s">
        <v>108</v>
      </c>
      <c r="C284" s="328"/>
      <c r="D284" s="328"/>
      <c r="E284" s="3" t="s">
        <v>112</v>
      </c>
      <c r="F284" s="40">
        <v>40</v>
      </c>
      <c r="G284" s="48"/>
      <c r="I284" s="48">
        <f t="shared" si="24"/>
        <v>0</v>
      </c>
    </row>
    <row r="285" spans="1:9" x14ac:dyDescent="0.25">
      <c r="A285" s="284" t="s">
        <v>2875</v>
      </c>
      <c r="B285" s="330" t="s">
        <v>109</v>
      </c>
      <c r="C285" s="330"/>
      <c r="D285" s="330"/>
      <c r="E285" s="3" t="s">
        <v>110</v>
      </c>
      <c r="F285" s="40">
        <v>162.5</v>
      </c>
      <c r="G285" s="48"/>
      <c r="I285" s="48">
        <f t="shared" si="24"/>
        <v>0</v>
      </c>
    </row>
    <row r="286" spans="1:9" x14ac:dyDescent="0.25">
      <c r="A286" s="279"/>
      <c r="B286" s="300" t="s">
        <v>113</v>
      </c>
      <c r="C286" s="300"/>
      <c r="D286" s="300"/>
      <c r="E286" s="18"/>
      <c r="F286" s="18"/>
      <c r="G286" s="46"/>
      <c r="I286" s="47"/>
    </row>
    <row r="287" spans="1:9" x14ac:dyDescent="0.25">
      <c r="A287" s="283" t="s">
        <v>2876</v>
      </c>
      <c r="B287" s="328" t="s">
        <v>114</v>
      </c>
      <c r="C287" s="328"/>
      <c r="D287" s="328"/>
      <c r="E287" s="3" t="s">
        <v>111</v>
      </c>
      <c r="F287" s="40">
        <v>162.5</v>
      </c>
      <c r="G287" s="48"/>
      <c r="I287" s="48">
        <f t="shared" ref="I287" si="25">G287*F287</f>
        <v>0</v>
      </c>
    </row>
    <row r="288" spans="1:9" x14ac:dyDescent="0.25">
      <c r="A288" s="283" t="s">
        <v>2877</v>
      </c>
      <c r="B288" s="328" t="s">
        <v>115</v>
      </c>
      <c r="C288" s="328"/>
      <c r="D288" s="328"/>
      <c r="E288" s="3" t="s">
        <v>111</v>
      </c>
      <c r="F288" s="40">
        <v>89.375</v>
      </c>
      <c r="G288" s="48"/>
      <c r="I288" s="48">
        <f t="shared" ref="I288:I290" si="26">G288*F288</f>
        <v>0</v>
      </c>
    </row>
    <row r="289" spans="1:16" x14ac:dyDescent="0.25">
      <c r="A289" s="283" t="s">
        <v>2878</v>
      </c>
      <c r="B289" s="328" t="s">
        <v>116</v>
      </c>
      <c r="C289" s="328"/>
      <c r="D289" s="328"/>
      <c r="E289" s="3" t="s">
        <v>4</v>
      </c>
      <c r="F289" s="40">
        <v>114</v>
      </c>
      <c r="G289" s="48"/>
      <c r="I289" s="48">
        <f t="shared" si="26"/>
        <v>0</v>
      </c>
    </row>
    <row r="290" spans="1:16" x14ac:dyDescent="0.25">
      <c r="A290" s="283" t="s">
        <v>2879</v>
      </c>
      <c r="B290" s="328" t="s">
        <v>119</v>
      </c>
      <c r="C290" s="328"/>
      <c r="D290" s="328"/>
      <c r="E290" s="3" t="s">
        <v>111</v>
      </c>
      <c r="F290" s="40">
        <v>63.43</v>
      </c>
      <c r="G290" s="48"/>
      <c r="I290" s="48">
        <f t="shared" si="26"/>
        <v>0</v>
      </c>
    </row>
    <row r="291" spans="1:16" x14ac:dyDescent="0.25">
      <c r="A291" s="279"/>
      <c r="B291" s="300" t="s">
        <v>128</v>
      </c>
      <c r="C291" s="300"/>
      <c r="D291" s="300"/>
      <c r="E291" s="18"/>
      <c r="F291" s="18"/>
      <c r="G291" s="46"/>
      <c r="I291" s="47"/>
    </row>
    <row r="292" spans="1:16" x14ac:dyDescent="0.25">
      <c r="A292" s="283" t="s">
        <v>2880</v>
      </c>
      <c r="B292" s="328" t="s">
        <v>135</v>
      </c>
      <c r="C292" s="328"/>
      <c r="D292" s="328"/>
      <c r="E292" s="3" t="s">
        <v>110</v>
      </c>
      <c r="F292" s="40">
        <v>38</v>
      </c>
      <c r="G292" s="48"/>
      <c r="I292" s="48">
        <f t="shared" ref="I292" si="27">G292*F292</f>
        <v>0</v>
      </c>
    </row>
    <row r="293" spans="1:16" x14ac:dyDescent="0.25">
      <c r="A293" s="279"/>
      <c r="B293" s="300" t="s">
        <v>139</v>
      </c>
      <c r="C293" s="300"/>
      <c r="D293" s="300"/>
      <c r="E293" s="18"/>
      <c r="F293" s="18"/>
      <c r="G293" s="46"/>
      <c r="I293" s="47"/>
    </row>
    <row r="294" spans="1:16" x14ac:dyDescent="0.25">
      <c r="A294" s="283" t="s">
        <v>2881</v>
      </c>
      <c r="B294" s="328" t="s">
        <v>193</v>
      </c>
      <c r="C294" s="328"/>
      <c r="D294" s="328"/>
      <c r="E294" s="3" t="s">
        <v>110</v>
      </c>
      <c r="F294" s="40">
        <v>15.103199999999999</v>
      </c>
      <c r="G294" s="48"/>
      <c r="I294" s="48">
        <f t="shared" ref="I294" si="28">G294*F294</f>
        <v>0</v>
      </c>
    </row>
    <row r="295" spans="1:16" x14ac:dyDescent="0.25">
      <c r="A295" s="279"/>
      <c r="B295" s="300" t="s">
        <v>150</v>
      </c>
      <c r="C295" s="300"/>
      <c r="D295" s="300"/>
      <c r="E295" s="18"/>
      <c r="F295" s="18"/>
      <c r="G295" s="46"/>
      <c r="I295" s="47"/>
    </row>
    <row r="296" spans="1:16" x14ac:dyDescent="0.25">
      <c r="A296" s="283" t="s">
        <v>2882</v>
      </c>
      <c r="B296" s="328" t="s">
        <v>201</v>
      </c>
      <c r="C296" s="328"/>
      <c r="D296" s="328"/>
      <c r="E296" s="3" t="s">
        <v>111</v>
      </c>
      <c r="F296" s="40">
        <v>5.28</v>
      </c>
      <c r="G296" s="48"/>
      <c r="I296" s="48">
        <f t="shared" ref="I296" si="29">G296*F296</f>
        <v>0</v>
      </c>
    </row>
    <row r="297" spans="1:16" x14ac:dyDescent="0.25">
      <c r="A297" s="279"/>
      <c r="B297" s="300" t="s">
        <v>159</v>
      </c>
      <c r="C297" s="300"/>
      <c r="D297" s="300"/>
      <c r="E297" s="18"/>
      <c r="F297" s="18"/>
      <c r="G297" s="46"/>
      <c r="I297" s="47"/>
    </row>
    <row r="298" spans="1:16" x14ac:dyDescent="0.25">
      <c r="A298" s="283" t="s">
        <v>2883</v>
      </c>
      <c r="B298" s="328" t="s">
        <v>202</v>
      </c>
      <c r="C298" s="328"/>
      <c r="D298" s="328"/>
      <c r="E298" s="3" t="s">
        <v>110</v>
      </c>
      <c r="F298" s="40">
        <v>10</v>
      </c>
      <c r="G298" s="48"/>
      <c r="I298" s="48">
        <f t="shared" ref="I298" si="30">G298*F298</f>
        <v>0</v>
      </c>
    </row>
    <row r="299" spans="1:16" x14ac:dyDescent="0.25">
      <c r="A299" s="283" t="s">
        <v>2884</v>
      </c>
      <c r="B299" s="328" t="s">
        <v>203</v>
      </c>
      <c r="C299" s="328"/>
      <c r="D299" s="328"/>
      <c r="E299" s="3" t="s">
        <v>110</v>
      </c>
      <c r="F299" s="40">
        <v>30</v>
      </c>
      <c r="G299" s="48"/>
      <c r="I299" s="48">
        <f t="shared" ref="I299:I307" si="31">G299*F299</f>
        <v>0</v>
      </c>
    </row>
    <row r="300" spans="1:16" x14ac:dyDescent="0.25">
      <c r="A300" s="283" t="s">
        <v>2885</v>
      </c>
      <c r="B300" s="328" t="s">
        <v>204</v>
      </c>
      <c r="C300" s="328"/>
      <c r="D300" s="328"/>
      <c r="E300" s="3" t="s">
        <v>110</v>
      </c>
      <c r="F300" s="40">
        <v>30</v>
      </c>
      <c r="G300" s="48"/>
      <c r="I300" s="48">
        <f t="shared" si="31"/>
        <v>0</v>
      </c>
    </row>
    <row r="301" spans="1:16" x14ac:dyDescent="0.25">
      <c r="A301" s="283" t="s">
        <v>2886</v>
      </c>
      <c r="B301" s="328" t="s">
        <v>205</v>
      </c>
      <c r="C301" s="328"/>
      <c r="D301" s="328"/>
      <c r="E301" s="3" t="s">
        <v>110</v>
      </c>
      <c r="F301" s="40">
        <v>30</v>
      </c>
      <c r="G301" s="48"/>
      <c r="I301" s="48">
        <f t="shared" si="31"/>
        <v>0</v>
      </c>
      <c r="K301" s="210"/>
      <c r="L301" s="210"/>
      <c r="M301" s="210"/>
      <c r="N301" s="210"/>
      <c r="O301" s="210"/>
      <c r="P301" s="210"/>
    </row>
    <row r="302" spans="1:16" x14ac:dyDescent="0.25">
      <c r="A302" s="283" t="s">
        <v>2887</v>
      </c>
      <c r="B302" s="328" t="s">
        <v>206</v>
      </c>
      <c r="C302" s="328"/>
      <c r="D302" s="328"/>
      <c r="E302" s="3" t="s">
        <v>110</v>
      </c>
      <c r="F302" s="40">
        <v>30</v>
      </c>
      <c r="G302" s="48"/>
      <c r="I302" s="48">
        <f t="shared" si="31"/>
        <v>0</v>
      </c>
      <c r="K302" s="210"/>
      <c r="L302" s="210"/>
      <c r="M302" s="210"/>
      <c r="N302" s="210"/>
      <c r="O302" s="210"/>
      <c r="P302" s="210"/>
    </row>
    <row r="303" spans="1:16" x14ac:dyDescent="0.25">
      <c r="A303" s="283" t="s">
        <v>2888</v>
      </c>
      <c r="B303" s="328" t="s">
        <v>207</v>
      </c>
      <c r="C303" s="328"/>
      <c r="D303" s="328"/>
      <c r="E303" s="3" t="s">
        <v>110</v>
      </c>
      <c r="F303" s="40">
        <v>30</v>
      </c>
      <c r="G303" s="48"/>
      <c r="I303" s="48">
        <f t="shared" si="31"/>
        <v>0</v>
      </c>
      <c r="K303" s="210"/>
      <c r="L303" s="210"/>
      <c r="M303" s="210"/>
      <c r="N303" s="210"/>
      <c r="O303" s="210"/>
      <c r="P303" s="210"/>
    </row>
    <row r="304" spans="1:16" x14ac:dyDescent="0.25">
      <c r="A304" s="283" t="s">
        <v>2889</v>
      </c>
      <c r="B304" s="328" t="s">
        <v>208</v>
      </c>
      <c r="C304" s="328"/>
      <c r="D304" s="328"/>
      <c r="E304" s="3" t="s">
        <v>110</v>
      </c>
      <c r="F304" s="40">
        <v>30</v>
      </c>
      <c r="G304" s="48"/>
      <c r="I304" s="48">
        <f t="shared" si="31"/>
        <v>0</v>
      </c>
      <c r="K304" s="210"/>
      <c r="L304" s="210"/>
      <c r="M304" s="210"/>
      <c r="N304" s="210"/>
      <c r="O304" s="210"/>
      <c r="P304" s="210"/>
    </row>
    <row r="305" spans="1:16" x14ac:dyDescent="0.25">
      <c r="A305" s="283" t="s">
        <v>3616</v>
      </c>
      <c r="B305" s="328" t="s">
        <v>194</v>
      </c>
      <c r="C305" s="328"/>
      <c r="D305" s="328"/>
      <c r="E305" s="3" t="s">
        <v>110</v>
      </c>
      <c r="F305" s="40">
        <v>138.446</v>
      </c>
      <c r="G305" s="48"/>
      <c r="I305" s="48">
        <f t="shared" si="31"/>
        <v>0</v>
      </c>
      <c r="K305" s="210"/>
      <c r="L305" s="210"/>
      <c r="M305" s="210"/>
      <c r="N305" s="210"/>
      <c r="O305" s="210"/>
      <c r="P305" s="210"/>
    </row>
    <row r="306" spans="1:16" x14ac:dyDescent="0.25">
      <c r="A306" s="283" t="s">
        <v>3617</v>
      </c>
      <c r="B306" s="328" t="s">
        <v>195</v>
      </c>
      <c r="C306" s="328"/>
      <c r="D306" s="328"/>
      <c r="E306" s="3" t="s">
        <v>110</v>
      </c>
      <c r="F306" s="40">
        <v>138.446</v>
      </c>
      <c r="G306" s="48"/>
      <c r="I306" s="48">
        <f t="shared" si="31"/>
        <v>0</v>
      </c>
      <c r="K306" s="210"/>
      <c r="L306" s="210"/>
      <c r="M306" s="210"/>
      <c r="N306" s="210"/>
      <c r="O306" s="210"/>
      <c r="P306" s="210"/>
    </row>
    <row r="307" spans="1:16" x14ac:dyDescent="0.25">
      <c r="A307" s="283" t="s">
        <v>3618</v>
      </c>
      <c r="B307" s="328" t="s">
        <v>369</v>
      </c>
      <c r="C307" s="328"/>
      <c r="D307" s="328"/>
      <c r="E307" s="3" t="s">
        <v>4</v>
      </c>
      <c r="F307" s="40">
        <v>1</v>
      </c>
      <c r="G307" s="48"/>
      <c r="I307" s="48">
        <f t="shared" si="31"/>
        <v>0</v>
      </c>
    </row>
    <row r="308" spans="1:16" x14ac:dyDescent="0.25">
      <c r="A308" s="282"/>
      <c r="B308" s="327" t="s">
        <v>1206</v>
      </c>
      <c r="C308" s="327"/>
      <c r="D308" s="327"/>
      <c r="E308" s="245"/>
      <c r="F308" s="245"/>
      <c r="G308" s="246"/>
      <c r="I308" s="246"/>
    </row>
    <row r="309" spans="1:16" x14ac:dyDescent="0.25">
      <c r="A309" s="283" t="s">
        <v>3619</v>
      </c>
      <c r="B309" s="328" t="s">
        <v>356</v>
      </c>
      <c r="C309" s="328"/>
      <c r="D309" s="328"/>
      <c r="E309" s="3" t="s">
        <v>240</v>
      </c>
      <c r="F309" s="40">
        <v>2</v>
      </c>
      <c r="G309" s="48"/>
      <c r="I309" s="48">
        <f t="shared" ref="I309" si="32">G309*F309</f>
        <v>0</v>
      </c>
      <c r="K309" s="210"/>
      <c r="L309" s="210"/>
      <c r="M309" s="210"/>
      <c r="N309" s="210"/>
      <c r="O309" s="210"/>
      <c r="P309" s="210"/>
    </row>
    <row r="310" spans="1:16" x14ac:dyDescent="0.25">
      <c r="A310" s="283" t="s">
        <v>3620</v>
      </c>
      <c r="B310" s="328" t="s">
        <v>357</v>
      </c>
      <c r="C310" s="328"/>
      <c r="D310" s="328"/>
      <c r="E310" s="3" t="s">
        <v>240</v>
      </c>
      <c r="F310" s="40">
        <v>2</v>
      </c>
      <c r="G310" s="48"/>
      <c r="I310" s="48">
        <f t="shared" ref="I310:I314" si="33">G310*F310</f>
        <v>0</v>
      </c>
      <c r="K310" s="210"/>
      <c r="L310" s="210"/>
      <c r="M310" s="210"/>
      <c r="N310" s="210"/>
      <c r="O310" s="210"/>
      <c r="P310" s="210"/>
    </row>
    <row r="311" spans="1:16" x14ac:dyDescent="0.25">
      <c r="A311" s="283" t="s">
        <v>3621</v>
      </c>
      <c r="B311" s="328" t="s">
        <v>358</v>
      </c>
      <c r="C311" s="328"/>
      <c r="D311" s="328"/>
      <c r="E311" s="3" t="s">
        <v>240</v>
      </c>
      <c r="F311" s="40">
        <v>1</v>
      </c>
      <c r="G311" s="48"/>
      <c r="I311" s="48">
        <f t="shared" si="33"/>
        <v>0</v>
      </c>
      <c r="K311" s="210"/>
      <c r="L311" s="210"/>
      <c r="M311" s="210"/>
      <c r="N311" s="210"/>
      <c r="O311" s="210"/>
      <c r="P311" s="210"/>
    </row>
    <row r="312" spans="1:16" x14ac:dyDescent="0.25">
      <c r="A312" s="283" t="s">
        <v>3622</v>
      </c>
      <c r="B312" s="328" t="s">
        <v>284</v>
      </c>
      <c r="C312" s="328"/>
      <c r="D312" s="328"/>
      <c r="E312" s="3" t="s">
        <v>240</v>
      </c>
      <c r="F312" s="40">
        <v>4</v>
      </c>
      <c r="G312" s="48"/>
      <c r="I312" s="48">
        <f t="shared" si="33"/>
        <v>0</v>
      </c>
      <c r="K312" s="210"/>
      <c r="L312" s="210"/>
      <c r="M312" s="210"/>
      <c r="N312" s="210"/>
      <c r="O312" s="210"/>
      <c r="P312" s="210"/>
    </row>
    <row r="313" spans="1:16" x14ac:dyDescent="0.25">
      <c r="A313" s="283" t="s">
        <v>3623</v>
      </c>
      <c r="B313" s="328" t="s">
        <v>285</v>
      </c>
      <c r="C313" s="328"/>
      <c r="D313" s="328"/>
      <c r="E313" s="3" t="s">
        <v>4</v>
      </c>
      <c r="F313" s="40">
        <v>1</v>
      </c>
      <c r="G313" s="48"/>
      <c r="I313" s="48">
        <f t="shared" si="33"/>
        <v>0</v>
      </c>
      <c r="K313" s="210"/>
      <c r="L313" s="210"/>
      <c r="M313" s="210"/>
      <c r="N313" s="210"/>
      <c r="O313" s="210"/>
      <c r="P313" s="210"/>
    </row>
    <row r="314" spans="1:16" x14ac:dyDescent="0.25">
      <c r="A314" s="283" t="s">
        <v>2874</v>
      </c>
      <c r="B314" s="328" t="s">
        <v>286</v>
      </c>
      <c r="C314" s="328"/>
      <c r="D314" s="328"/>
      <c r="E314" s="3" t="s">
        <v>4</v>
      </c>
      <c r="F314" s="40">
        <v>1</v>
      </c>
      <c r="G314" s="48"/>
      <c r="I314" s="48">
        <f t="shared" si="33"/>
        <v>0</v>
      </c>
      <c r="K314" s="210"/>
      <c r="L314" s="210"/>
      <c r="M314" s="210"/>
      <c r="N314" s="210"/>
      <c r="O314" s="210"/>
      <c r="P314" s="210"/>
    </row>
    <row r="315" spans="1:16" x14ac:dyDescent="0.25">
      <c r="A315" s="282"/>
      <c r="B315" s="327" t="s">
        <v>1209</v>
      </c>
      <c r="C315" s="327"/>
      <c r="D315" s="327"/>
      <c r="E315" s="245"/>
      <c r="F315" s="245"/>
      <c r="G315" s="246"/>
      <c r="I315" s="246"/>
    </row>
    <row r="316" spans="1:16" x14ac:dyDescent="0.25">
      <c r="A316" s="283" t="s">
        <v>2875</v>
      </c>
      <c r="B316" s="328" t="s">
        <v>334</v>
      </c>
      <c r="C316" s="328"/>
      <c r="D316" s="328"/>
      <c r="E316" s="3" t="s">
        <v>4</v>
      </c>
      <c r="F316" s="40">
        <v>16</v>
      </c>
      <c r="G316" s="48"/>
      <c r="I316" s="48">
        <f t="shared" ref="I316:I321" si="34">G316*F316</f>
        <v>0</v>
      </c>
      <c r="K316" s="210"/>
      <c r="L316" s="210"/>
      <c r="M316" s="210"/>
      <c r="N316" s="210"/>
      <c r="O316" s="210"/>
    </row>
    <row r="317" spans="1:16" x14ac:dyDescent="0.25">
      <c r="A317" s="283" t="s">
        <v>2876</v>
      </c>
      <c r="B317" s="328" t="s">
        <v>335</v>
      </c>
      <c r="C317" s="328"/>
      <c r="D317" s="328"/>
      <c r="E317" s="3" t="s">
        <v>4</v>
      </c>
      <c r="F317" s="40">
        <v>16</v>
      </c>
      <c r="G317" s="48"/>
      <c r="I317" s="48">
        <f t="shared" si="34"/>
        <v>0</v>
      </c>
      <c r="K317" s="210"/>
      <c r="L317" s="210"/>
      <c r="M317" s="210"/>
      <c r="N317" s="210"/>
      <c r="O317" s="210"/>
    </row>
    <row r="318" spans="1:16" x14ac:dyDescent="0.25">
      <c r="A318" s="283" t="s">
        <v>2877</v>
      </c>
      <c r="B318" s="328" t="s">
        <v>336</v>
      </c>
      <c r="C318" s="328"/>
      <c r="D318" s="328"/>
      <c r="E318" s="3" t="s">
        <v>4</v>
      </c>
      <c r="F318" s="40">
        <v>16</v>
      </c>
      <c r="G318" s="48"/>
      <c r="I318" s="48">
        <f t="shared" si="34"/>
        <v>0</v>
      </c>
      <c r="K318" s="210"/>
      <c r="L318" s="210"/>
      <c r="M318" s="210"/>
      <c r="N318" s="210"/>
      <c r="O318" s="210"/>
    </row>
    <row r="319" spans="1:16" x14ac:dyDescent="0.25">
      <c r="A319" s="283" t="s">
        <v>2878</v>
      </c>
      <c r="B319" s="328" t="s">
        <v>337</v>
      </c>
      <c r="C319" s="328"/>
      <c r="D319" s="328"/>
      <c r="E319" s="3" t="s">
        <v>4</v>
      </c>
      <c r="F319" s="40">
        <v>4</v>
      </c>
      <c r="G319" s="48"/>
      <c r="I319" s="48">
        <f t="shared" si="34"/>
        <v>0</v>
      </c>
      <c r="K319" s="210"/>
      <c r="L319" s="210"/>
      <c r="M319" s="210"/>
      <c r="N319" s="210"/>
      <c r="O319" s="210"/>
    </row>
    <row r="320" spans="1:16" x14ac:dyDescent="0.25">
      <c r="A320" s="283" t="s">
        <v>2879</v>
      </c>
      <c r="B320" s="328" t="s">
        <v>338</v>
      </c>
      <c r="C320" s="328"/>
      <c r="D320" s="328"/>
      <c r="E320" s="3" t="s">
        <v>4</v>
      </c>
      <c r="F320" s="40">
        <v>4</v>
      </c>
      <c r="G320" s="48"/>
      <c r="I320" s="48">
        <f t="shared" si="34"/>
        <v>0</v>
      </c>
      <c r="K320" s="210"/>
      <c r="L320" s="210"/>
      <c r="M320" s="210"/>
      <c r="N320" s="210"/>
      <c r="O320" s="210"/>
    </row>
    <row r="321" spans="1:9" s="210" customFormat="1" x14ac:dyDescent="0.25">
      <c r="A321" s="283" t="s">
        <v>2880</v>
      </c>
      <c r="B321" s="328" t="s">
        <v>333</v>
      </c>
      <c r="C321" s="328"/>
      <c r="D321" s="328"/>
      <c r="E321" s="3" t="s">
        <v>4</v>
      </c>
      <c r="F321" s="40">
        <v>4</v>
      </c>
      <c r="G321" s="48"/>
      <c r="H321" s="44"/>
      <c r="I321" s="48">
        <f t="shared" si="34"/>
        <v>0</v>
      </c>
    </row>
    <row r="322" spans="1:9" s="210" customFormat="1" x14ac:dyDescent="0.25">
      <c r="A322" s="283" t="s">
        <v>2881</v>
      </c>
      <c r="B322" s="328" t="s">
        <v>333</v>
      </c>
      <c r="C322" s="328"/>
      <c r="D322" s="328"/>
      <c r="E322" s="3" t="s">
        <v>4</v>
      </c>
      <c r="F322" s="40">
        <v>16</v>
      </c>
      <c r="G322" s="48"/>
      <c r="H322" s="44"/>
      <c r="I322" s="48">
        <f t="shared" ref="I322" si="35">G322*F322</f>
        <v>0</v>
      </c>
    </row>
    <row r="324" spans="1:9" x14ac:dyDescent="0.25">
      <c r="A324" s="41"/>
      <c r="B324" s="41" t="s">
        <v>1204</v>
      </c>
      <c r="C324" s="10"/>
      <c r="D324" s="11"/>
      <c r="E324" s="12"/>
      <c r="F324" s="11"/>
      <c r="G324" s="52"/>
      <c r="I324" s="54">
        <f>SUM(I8:I322)</f>
        <v>0</v>
      </c>
    </row>
    <row r="325" spans="1:9" x14ac:dyDescent="0.25">
      <c r="A325" s="266"/>
    </row>
    <row r="326" spans="1:9" x14ac:dyDescent="0.25">
      <c r="A326" s="266"/>
    </row>
    <row r="327" spans="1:9" x14ac:dyDescent="0.25">
      <c r="A327" s="266"/>
    </row>
    <row r="328" spans="1:9" x14ac:dyDescent="0.25">
      <c r="A328" s="266"/>
    </row>
    <row r="329" spans="1:9" x14ac:dyDescent="0.25">
      <c r="A329" s="266"/>
    </row>
    <row r="330" spans="1:9" x14ac:dyDescent="0.25">
      <c r="A330" s="266"/>
    </row>
    <row r="331" spans="1:9" x14ac:dyDescent="0.25">
      <c r="A331" s="266"/>
    </row>
  </sheetData>
  <mergeCells count="334">
    <mergeCell ref="B268:D268"/>
    <mergeCell ref="B269:D269"/>
    <mergeCell ref="B270:D270"/>
    <mergeCell ref="B255:D255"/>
    <mergeCell ref="B254:C254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17:D317"/>
    <mergeCell ref="B318:D318"/>
    <mergeCell ref="B319:D319"/>
    <mergeCell ref="B302:D302"/>
    <mergeCell ref="B303:D303"/>
    <mergeCell ref="B304:D304"/>
    <mergeCell ref="B305:D305"/>
    <mergeCell ref="B306:D306"/>
    <mergeCell ref="B307:D307"/>
    <mergeCell ref="B308:D308"/>
    <mergeCell ref="B309:D309"/>
    <mergeCell ref="B310:D310"/>
    <mergeCell ref="B293:D293"/>
    <mergeCell ref="B294:D294"/>
    <mergeCell ref="B295:D295"/>
    <mergeCell ref="B296:D296"/>
    <mergeCell ref="B297:D297"/>
    <mergeCell ref="B298:D298"/>
    <mergeCell ref="B299:D299"/>
    <mergeCell ref="B300:D300"/>
    <mergeCell ref="B301:D301"/>
    <mergeCell ref="B284:D284"/>
    <mergeCell ref="B285:D285"/>
    <mergeCell ref="B286:D286"/>
    <mergeCell ref="B287:D287"/>
    <mergeCell ref="B288:D288"/>
    <mergeCell ref="B289:D289"/>
    <mergeCell ref="B290:D290"/>
    <mergeCell ref="B291:D291"/>
    <mergeCell ref="B292:D292"/>
    <mergeCell ref="B275:D275"/>
    <mergeCell ref="B276:D276"/>
    <mergeCell ref="B277:D277"/>
    <mergeCell ref="B278:D278"/>
    <mergeCell ref="B279:D279"/>
    <mergeCell ref="B280:D280"/>
    <mergeCell ref="B281:D281"/>
    <mergeCell ref="B282:D282"/>
    <mergeCell ref="B283:D283"/>
    <mergeCell ref="B161:D161"/>
    <mergeCell ref="B162:D162"/>
    <mergeCell ref="B163:D163"/>
    <mergeCell ref="B191:D191"/>
    <mergeCell ref="B272:D272"/>
    <mergeCell ref="B174:D174"/>
    <mergeCell ref="B175:D175"/>
    <mergeCell ref="B173:D173"/>
    <mergeCell ref="B164:D164"/>
    <mergeCell ref="B165:D165"/>
    <mergeCell ref="B166:D166"/>
    <mergeCell ref="B167:D167"/>
    <mergeCell ref="B168:D168"/>
    <mergeCell ref="B169:D169"/>
    <mergeCell ref="B170:D170"/>
    <mergeCell ref="B171:D171"/>
    <mergeCell ref="B172:D172"/>
    <mergeCell ref="B179:D179"/>
    <mergeCell ref="B180:D180"/>
    <mergeCell ref="B181:D181"/>
    <mergeCell ref="B182:D182"/>
    <mergeCell ref="B183:D183"/>
    <mergeCell ref="B190:D190"/>
    <mergeCell ref="B192:D192"/>
    <mergeCell ref="C1:E2"/>
    <mergeCell ref="C3:E4"/>
    <mergeCell ref="B136:D136"/>
    <mergeCell ref="B13:D13"/>
    <mergeCell ref="B14:D14"/>
    <mergeCell ref="B15:D15"/>
    <mergeCell ref="B16:D16"/>
    <mergeCell ref="B17:D17"/>
    <mergeCell ref="B18:D18"/>
    <mergeCell ref="B8:D8"/>
    <mergeCell ref="B9:D9"/>
    <mergeCell ref="B10:D10"/>
    <mergeCell ref="B11:D11"/>
    <mergeCell ref="B12:D12"/>
    <mergeCell ref="B25:D25"/>
    <mergeCell ref="B26:D26"/>
    <mergeCell ref="B27:D27"/>
    <mergeCell ref="B28:D28"/>
    <mergeCell ref="B29:D29"/>
    <mergeCell ref="B30:D30"/>
    <mergeCell ref="B19:D19"/>
    <mergeCell ref="B20:D20"/>
    <mergeCell ref="B21:D21"/>
    <mergeCell ref="B22:D22"/>
    <mergeCell ref="B43:D43"/>
    <mergeCell ref="B44:D44"/>
    <mergeCell ref="B45:D45"/>
    <mergeCell ref="B46:D46"/>
    <mergeCell ref="B47:D47"/>
    <mergeCell ref="B48:D48"/>
    <mergeCell ref="B23:D23"/>
    <mergeCell ref="B24:D24"/>
    <mergeCell ref="B37:D37"/>
    <mergeCell ref="B38:D38"/>
    <mergeCell ref="B39:D39"/>
    <mergeCell ref="B40:D40"/>
    <mergeCell ref="B41:D41"/>
    <mergeCell ref="B42:D42"/>
    <mergeCell ref="B31:D31"/>
    <mergeCell ref="B32:D32"/>
    <mergeCell ref="B33:D33"/>
    <mergeCell ref="B34:D34"/>
    <mergeCell ref="B35:D35"/>
    <mergeCell ref="B36:D36"/>
    <mergeCell ref="B55:D55"/>
    <mergeCell ref="B56:D56"/>
    <mergeCell ref="B57:D57"/>
    <mergeCell ref="B58:D58"/>
    <mergeCell ref="B59:D59"/>
    <mergeCell ref="B60:D60"/>
    <mergeCell ref="B49:D49"/>
    <mergeCell ref="B50:D50"/>
    <mergeCell ref="B51:D51"/>
    <mergeCell ref="B52:D52"/>
    <mergeCell ref="B53:D53"/>
    <mergeCell ref="B54:D54"/>
    <mergeCell ref="B67:D67"/>
    <mergeCell ref="B68:D68"/>
    <mergeCell ref="B69:D69"/>
    <mergeCell ref="B70:D70"/>
    <mergeCell ref="B71:D71"/>
    <mergeCell ref="B72:D72"/>
    <mergeCell ref="B61:D61"/>
    <mergeCell ref="B62:D62"/>
    <mergeCell ref="B63:D63"/>
    <mergeCell ref="B64:D64"/>
    <mergeCell ref="B65:D65"/>
    <mergeCell ref="B66:D66"/>
    <mergeCell ref="B79:D79"/>
    <mergeCell ref="B80:D80"/>
    <mergeCell ref="B81:D81"/>
    <mergeCell ref="B82:D82"/>
    <mergeCell ref="B83:D83"/>
    <mergeCell ref="B84:D84"/>
    <mergeCell ref="B73:D73"/>
    <mergeCell ref="B74:D74"/>
    <mergeCell ref="B75:D75"/>
    <mergeCell ref="B76:D76"/>
    <mergeCell ref="B77:D77"/>
    <mergeCell ref="B78:D78"/>
    <mergeCell ref="B91:D91"/>
    <mergeCell ref="B92:D92"/>
    <mergeCell ref="B93:D93"/>
    <mergeCell ref="B94:D94"/>
    <mergeCell ref="B95:D95"/>
    <mergeCell ref="B96:D96"/>
    <mergeCell ref="B85:D85"/>
    <mergeCell ref="B86:D86"/>
    <mergeCell ref="B87:D87"/>
    <mergeCell ref="B88:D88"/>
    <mergeCell ref="B89:D89"/>
    <mergeCell ref="B90:D90"/>
    <mergeCell ref="B103:D103"/>
    <mergeCell ref="B104:D104"/>
    <mergeCell ref="B105:D105"/>
    <mergeCell ref="B106:D106"/>
    <mergeCell ref="B107:D107"/>
    <mergeCell ref="B108:D108"/>
    <mergeCell ref="B97:D97"/>
    <mergeCell ref="B98:D98"/>
    <mergeCell ref="B99:D99"/>
    <mergeCell ref="B100:D100"/>
    <mergeCell ref="B101:D101"/>
    <mergeCell ref="B102:D102"/>
    <mergeCell ref="B112:D112"/>
    <mergeCell ref="K112:O112"/>
    <mergeCell ref="B113:D113"/>
    <mergeCell ref="B114:D114"/>
    <mergeCell ref="B115:D115"/>
    <mergeCell ref="K115:O115"/>
    <mergeCell ref="B109:D109"/>
    <mergeCell ref="K109:O109"/>
    <mergeCell ref="B110:D110"/>
    <mergeCell ref="K110:O110"/>
    <mergeCell ref="B111:D111"/>
    <mergeCell ref="K111:O111"/>
    <mergeCell ref="B119:D119"/>
    <mergeCell ref="B120:D120"/>
    <mergeCell ref="K120:O120"/>
    <mergeCell ref="B121:D121"/>
    <mergeCell ref="K121:O121"/>
    <mergeCell ref="B122:D122"/>
    <mergeCell ref="K122:O122"/>
    <mergeCell ref="B116:D116"/>
    <mergeCell ref="K116:O116"/>
    <mergeCell ref="B117:D117"/>
    <mergeCell ref="K117:O117"/>
    <mergeCell ref="B118:D118"/>
    <mergeCell ref="K118:O118"/>
    <mergeCell ref="B127:D127"/>
    <mergeCell ref="B128:D128"/>
    <mergeCell ref="K128:O128"/>
    <mergeCell ref="B129:D129"/>
    <mergeCell ref="B130:D130"/>
    <mergeCell ref="B131:D131"/>
    <mergeCell ref="B123:D123"/>
    <mergeCell ref="B124:D124"/>
    <mergeCell ref="K124:O124"/>
    <mergeCell ref="B125:D125"/>
    <mergeCell ref="B126:D126"/>
    <mergeCell ref="K126:O126"/>
    <mergeCell ref="B138:D138"/>
    <mergeCell ref="K138:O138"/>
    <mergeCell ref="B139:D139"/>
    <mergeCell ref="K139:O139"/>
    <mergeCell ref="B140:D140"/>
    <mergeCell ref="K140:O140"/>
    <mergeCell ref="B137:D137"/>
    <mergeCell ref="B132:D132"/>
    <mergeCell ref="B133:D133"/>
    <mergeCell ref="B134:D134"/>
    <mergeCell ref="B135:D135"/>
    <mergeCell ref="B144:D144"/>
    <mergeCell ref="K144:O144"/>
    <mergeCell ref="B141:D141"/>
    <mergeCell ref="K141:O141"/>
    <mergeCell ref="B142:D142"/>
    <mergeCell ref="K142:O142"/>
    <mergeCell ref="B143:D143"/>
    <mergeCell ref="K143:O143"/>
    <mergeCell ref="B178:D178"/>
    <mergeCell ref="B146:D146"/>
    <mergeCell ref="B147:D147"/>
    <mergeCell ref="B148:D148"/>
    <mergeCell ref="B149:D149"/>
    <mergeCell ref="B150:D150"/>
    <mergeCell ref="B151:D151"/>
    <mergeCell ref="B152:D152"/>
    <mergeCell ref="B153:D153"/>
    <mergeCell ref="B154:D154"/>
    <mergeCell ref="B155:D155"/>
    <mergeCell ref="B156:D156"/>
    <mergeCell ref="B157:D157"/>
    <mergeCell ref="B158:D158"/>
    <mergeCell ref="B159:D159"/>
    <mergeCell ref="B160:D160"/>
    <mergeCell ref="B184:D184"/>
    <mergeCell ref="B185:D185"/>
    <mergeCell ref="B186:D186"/>
    <mergeCell ref="B187:D187"/>
    <mergeCell ref="B188:D188"/>
    <mergeCell ref="B189:D189"/>
    <mergeCell ref="B202:D202"/>
    <mergeCell ref="B203:D203"/>
    <mergeCell ref="B204:D204"/>
    <mergeCell ref="B193:D193"/>
    <mergeCell ref="B194:D194"/>
    <mergeCell ref="B195:D195"/>
    <mergeCell ref="B205:D205"/>
    <mergeCell ref="B206:D206"/>
    <mergeCell ref="B207:D207"/>
    <mergeCell ref="B196:D196"/>
    <mergeCell ref="B197:D197"/>
    <mergeCell ref="B198:D198"/>
    <mergeCell ref="B199:D199"/>
    <mergeCell ref="B200:D200"/>
    <mergeCell ref="B201:D201"/>
    <mergeCell ref="B214:D214"/>
    <mergeCell ref="B215:D215"/>
    <mergeCell ref="B216:D216"/>
    <mergeCell ref="B217:D217"/>
    <mergeCell ref="B218:D218"/>
    <mergeCell ref="B219:D219"/>
    <mergeCell ref="B208:D208"/>
    <mergeCell ref="B209:D209"/>
    <mergeCell ref="B210:D210"/>
    <mergeCell ref="B211:D211"/>
    <mergeCell ref="B212:D212"/>
    <mergeCell ref="B213:D213"/>
    <mergeCell ref="B226:D226"/>
    <mergeCell ref="B227:D227"/>
    <mergeCell ref="B228:D228"/>
    <mergeCell ref="B229:D229"/>
    <mergeCell ref="B230:D230"/>
    <mergeCell ref="B231:D231"/>
    <mergeCell ref="B220:D220"/>
    <mergeCell ref="B221:D221"/>
    <mergeCell ref="B222:D222"/>
    <mergeCell ref="B223:D223"/>
    <mergeCell ref="B224:D224"/>
    <mergeCell ref="B225:D225"/>
    <mergeCell ref="B238:D238"/>
    <mergeCell ref="B239:D239"/>
    <mergeCell ref="B240:D240"/>
    <mergeCell ref="B241:D241"/>
    <mergeCell ref="B242:D242"/>
    <mergeCell ref="B243:D243"/>
    <mergeCell ref="B232:D232"/>
    <mergeCell ref="B233:D233"/>
    <mergeCell ref="B234:D234"/>
    <mergeCell ref="B235:D235"/>
    <mergeCell ref="B236:D236"/>
    <mergeCell ref="B237:D237"/>
    <mergeCell ref="B250:D250"/>
    <mergeCell ref="B251:D251"/>
    <mergeCell ref="B252:D252"/>
    <mergeCell ref="B253:D253"/>
    <mergeCell ref="B274:D274"/>
    <mergeCell ref="B244:D244"/>
    <mergeCell ref="B245:D245"/>
    <mergeCell ref="B246:D246"/>
    <mergeCell ref="B247:D247"/>
    <mergeCell ref="B248:D248"/>
    <mergeCell ref="B249:D249"/>
    <mergeCell ref="B273:D273"/>
    <mergeCell ref="B256:D256"/>
    <mergeCell ref="B257:D257"/>
    <mergeCell ref="B258:D258"/>
    <mergeCell ref="B259:D259"/>
    <mergeCell ref="B260:D260"/>
    <mergeCell ref="B261:D261"/>
    <mergeCell ref="B262:D262"/>
    <mergeCell ref="B263:D263"/>
    <mergeCell ref="B264:D264"/>
    <mergeCell ref="B265:D265"/>
    <mergeCell ref="B266:D266"/>
    <mergeCell ref="B267:D267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69" fitToHeight="0" orientation="landscape" errors="blank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294DF-0A42-46DF-8FFD-7546CAB7DE09}">
  <sheetPr>
    <outlinePr summaryBelow="0"/>
    <pageSetUpPr fitToPage="1"/>
  </sheetPr>
  <dimension ref="A1:O39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4.28515625" customWidth="1"/>
    <col min="2" max="2" width="46.28515625" customWidth="1"/>
    <col min="3" max="3" width="14.5703125" customWidth="1"/>
    <col min="4" max="4" width="70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1107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B5" s="75"/>
      <c r="C5" s="75"/>
      <c r="D5" s="75"/>
      <c r="E5" s="76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77" t="s">
        <v>5</v>
      </c>
      <c r="C6" s="77" t="s">
        <v>6</v>
      </c>
      <c r="D6" s="77"/>
      <c r="E6" s="78" t="s">
        <v>15</v>
      </c>
      <c r="F6" s="78" t="s">
        <v>14</v>
      </c>
      <c r="G6" s="78" t="s">
        <v>17</v>
      </c>
      <c r="H6" s="78" t="s">
        <v>16</v>
      </c>
      <c r="I6" s="78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61"/>
      <c r="B7" s="300" t="s">
        <v>47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2890</v>
      </c>
      <c r="B8" s="28" t="s">
        <v>82</v>
      </c>
      <c r="C8" s="331" t="s">
        <v>3615</v>
      </c>
      <c r="D8" s="331"/>
      <c r="E8" s="3" t="s">
        <v>4</v>
      </c>
      <c r="F8" s="16">
        <v>16</v>
      </c>
      <c r="G8" s="23">
        <f>F8*6</f>
        <v>96</v>
      </c>
      <c r="H8" s="24">
        <f>'Parametry potrubí'!$F$14*6</f>
        <v>196.79999999999998</v>
      </c>
      <c r="I8" s="24">
        <f>H8*F8</f>
        <v>3148.7999999999997</v>
      </c>
      <c r="J8" s="20"/>
      <c r="K8" s="20"/>
      <c r="L8" s="21"/>
      <c r="M8" s="65">
        <f t="shared" ref="M8:M16" si="0">J8*F8</f>
        <v>0</v>
      </c>
      <c r="N8" s="65">
        <f t="shared" ref="N8:N16" si="1">F8*K8</f>
        <v>0</v>
      </c>
      <c r="O8" s="65">
        <f t="shared" ref="O8:O16" si="2">M8+N8</f>
        <v>0</v>
      </c>
    </row>
    <row r="9" spans="1:15" ht="15" customHeight="1" x14ac:dyDescent="0.25">
      <c r="A9" s="262" t="s">
        <v>2891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si="0"/>
        <v>0</v>
      </c>
      <c r="N9" s="65">
        <f t="shared" si="1"/>
        <v>0</v>
      </c>
      <c r="O9" s="65">
        <f t="shared" si="2"/>
        <v>0</v>
      </c>
    </row>
    <row r="10" spans="1:15" x14ac:dyDescent="0.25">
      <c r="A10" s="262" t="s">
        <v>2892</v>
      </c>
      <c r="B10" s="28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 t="shared" si="0"/>
        <v>0</v>
      </c>
      <c r="N10" s="65">
        <f t="shared" si="1"/>
        <v>0</v>
      </c>
      <c r="O10" s="65">
        <f t="shared" si="2"/>
        <v>0</v>
      </c>
    </row>
    <row r="11" spans="1:15" x14ac:dyDescent="0.25">
      <c r="A11" s="262" t="s">
        <v>2893</v>
      </c>
      <c r="B11" s="28" t="s">
        <v>84</v>
      </c>
      <c r="C11" s="331"/>
      <c r="D11" s="331"/>
      <c r="E11" s="3" t="s">
        <v>4</v>
      </c>
      <c r="F11" s="4">
        <v>14</v>
      </c>
      <c r="G11" s="3"/>
      <c r="H11" s="3"/>
      <c r="I11" s="5" t="s">
        <v>2</v>
      </c>
      <c r="J11" s="20"/>
      <c r="K11" s="20"/>
      <c r="L11" s="21"/>
      <c r="M11" s="65">
        <f t="shared" si="0"/>
        <v>0</v>
      </c>
      <c r="N11" s="65">
        <f t="shared" si="1"/>
        <v>0</v>
      </c>
      <c r="O11" s="65">
        <f t="shared" si="2"/>
        <v>0</v>
      </c>
    </row>
    <row r="12" spans="1:15" ht="15" customHeight="1" x14ac:dyDescent="0.25">
      <c r="A12" s="262" t="s">
        <v>2894</v>
      </c>
      <c r="B12" s="28" t="s">
        <v>3608</v>
      </c>
      <c r="C12" s="331"/>
      <c r="D12" s="331"/>
      <c r="E12" s="3" t="s">
        <v>4</v>
      </c>
      <c r="F12" s="4">
        <f>28+16</f>
        <v>44</v>
      </c>
      <c r="G12" s="3"/>
      <c r="H12" s="3"/>
      <c r="I12" s="5"/>
      <c r="J12" s="20"/>
      <c r="K12" s="20"/>
      <c r="M12" s="65">
        <f t="shared" si="0"/>
        <v>0</v>
      </c>
      <c r="N12" s="65">
        <f t="shared" si="1"/>
        <v>0</v>
      </c>
      <c r="O12" s="65">
        <f t="shared" si="2"/>
        <v>0</v>
      </c>
    </row>
    <row r="13" spans="1:15" ht="15" customHeight="1" x14ac:dyDescent="0.25">
      <c r="A13" s="262" t="s">
        <v>2895</v>
      </c>
      <c r="B13" s="28" t="s">
        <v>85</v>
      </c>
      <c r="C13" s="331"/>
      <c r="D13" s="331"/>
      <c r="E13" s="3" t="s">
        <v>4</v>
      </c>
      <c r="F13" s="4">
        <v>14</v>
      </c>
      <c r="G13" s="3"/>
      <c r="H13" s="3"/>
      <c r="I13" s="5"/>
      <c r="J13" s="20"/>
      <c r="K13" s="20"/>
      <c r="M13" s="65">
        <f t="shared" si="0"/>
        <v>0</v>
      </c>
      <c r="N13" s="65">
        <f t="shared" si="1"/>
        <v>0</v>
      </c>
      <c r="O13" s="65">
        <f t="shared" si="2"/>
        <v>0</v>
      </c>
    </row>
    <row r="14" spans="1:15" x14ac:dyDescent="0.25">
      <c r="A14" s="262" t="s">
        <v>2896</v>
      </c>
      <c r="B14" s="28" t="s">
        <v>86</v>
      </c>
      <c r="C14" s="331"/>
      <c r="D14" s="331"/>
      <c r="E14" s="3" t="s">
        <v>4</v>
      </c>
      <c r="F14" s="4">
        <v>7</v>
      </c>
      <c r="G14" s="3"/>
      <c r="H14" s="3"/>
      <c r="I14" s="5"/>
      <c r="J14" s="333"/>
      <c r="K14" s="334"/>
      <c r="M14" s="65">
        <f t="shared" si="0"/>
        <v>0</v>
      </c>
      <c r="N14" s="65">
        <f t="shared" si="1"/>
        <v>0</v>
      </c>
      <c r="O14" s="65">
        <f t="shared" si="2"/>
        <v>0</v>
      </c>
    </row>
    <row r="15" spans="1:15" ht="15" customHeight="1" x14ac:dyDescent="0.25">
      <c r="A15" s="262" t="s">
        <v>2897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si="0"/>
        <v>0</v>
      </c>
      <c r="N15" s="65">
        <f t="shared" si="1"/>
        <v>0</v>
      </c>
      <c r="O15" s="65">
        <f t="shared" si="2"/>
        <v>0</v>
      </c>
    </row>
    <row r="16" spans="1:15" ht="15" customHeight="1" x14ac:dyDescent="0.25">
      <c r="A16" s="262" t="s">
        <v>2898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0"/>
        <v>0</v>
      </c>
      <c r="N16" s="65">
        <f t="shared" si="1"/>
        <v>0</v>
      </c>
      <c r="O16" s="65">
        <f t="shared" si="2"/>
        <v>0</v>
      </c>
    </row>
    <row r="17" spans="1:15" ht="15.75" customHeight="1" x14ac:dyDescent="0.25">
      <c r="A17" s="261"/>
      <c r="B17" s="300" t="s">
        <v>60</v>
      </c>
      <c r="C17" s="300"/>
      <c r="D17" s="300"/>
      <c r="E17" s="18"/>
      <c r="F17" s="18"/>
      <c r="G17" s="2"/>
      <c r="H17" s="2"/>
      <c r="I17" s="2"/>
      <c r="J17" s="26"/>
      <c r="K17" s="26"/>
      <c r="M17" s="66"/>
      <c r="N17" s="66"/>
      <c r="O17" s="66"/>
    </row>
    <row r="18" spans="1:15" ht="15" customHeight="1" x14ac:dyDescent="0.25">
      <c r="A18" s="262" t="s">
        <v>2899</v>
      </c>
      <c r="B18" s="28" t="s">
        <v>82</v>
      </c>
      <c r="C18" s="331" t="s">
        <v>3615</v>
      </c>
      <c r="D18" s="331"/>
      <c r="E18" s="3" t="s">
        <v>4</v>
      </c>
      <c r="F18" s="16">
        <v>36</v>
      </c>
      <c r="G18" s="23">
        <f>F18*6</f>
        <v>216</v>
      </c>
      <c r="H18" s="24">
        <f>'Parametry potrubí'!$F$14*6</f>
        <v>196.79999999999998</v>
      </c>
      <c r="I18" s="24">
        <f>H18*F18</f>
        <v>7084.7999999999993</v>
      </c>
      <c r="J18" s="20"/>
      <c r="K18" s="20"/>
      <c r="L18" s="21"/>
      <c r="M18" s="65">
        <f t="shared" ref="M18:M26" si="3">J18*F18</f>
        <v>0</v>
      </c>
      <c r="N18" s="65">
        <f t="shared" ref="N18:N26" si="4">F18*K18</f>
        <v>0</v>
      </c>
      <c r="O18" s="65">
        <f t="shared" ref="O18:O26" si="5">M18+N18</f>
        <v>0</v>
      </c>
    </row>
    <row r="19" spans="1:15" x14ac:dyDescent="0.25">
      <c r="A19" s="262" t="s">
        <v>2900</v>
      </c>
      <c r="B19" s="30" t="s">
        <v>83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>
        <f t="shared" si="3"/>
        <v>0</v>
      </c>
      <c r="N19" s="65">
        <f t="shared" si="4"/>
        <v>0</v>
      </c>
      <c r="O19" s="65">
        <f t="shared" si="5"/>
        <v>0</v>
      </c>
    </row>
    <row r="20" spans="1:15" x14ac:dyDescent="0.25">
      <c r="A20" s="262" t="s">
        <v>2901</v>
      </c>
      <c r="B20" s="28" t="s">
        <v>7</v>
      </c>
      <c r="C20" s="331"/>
      <c r="D20" s="331"/>
      <c r="E20" s="3" t="s">
        <v>1</v>
      </c>
      <c r="F20" s="4"/>
      <c r="G20" s="3"/>
      <c r="H20" s="3"/>
      <c r="I20" s="5"/>
      <c r="J20" s="20"/>
      <c r="K20" s="20"/>
      <c r="M20" s="65">
        <f t="shared" si="3"/>
        <v>0</v>
      </c>
      <c r="N20" s="65">
        <f t="shared" si="4"/>
        <v>0</v>
      </c>
      <c r="O20" s="65">
        <f t="shared" si="5"/>
        <v>0</v>
      </c>
    </row>
    <row r="21" spans="1:15" x14ac:dyDescent="0.25">
      <c r="A21" s="262" t="s">
        <v>2902</v>
      </c>
      <c r="B21" s="28" t="s">
        <v>84</v>
      </c>
      <c r="C21" s="331"/>
      <c r="D21" s="331"/>
      <c r="E21" s="3" t="s">
        <v>4</v>
      </c>
      <c r="F21" s="4">
        <v>8</v>
      </c>
      <c r="G21" s="3"/>
      <c r="H21" s="3"/>
      <c r="I21" s="5" t="s">
        <v>2</v>
      </c>
      <c r="J21" s="20"/>
      <c r="K21" s="20"/>
      <c r="L21" s="21"/>
      <c r="M21" s="65">
        <f t="shared" si="3"/>
        <v>0</v>
      </c>
      <c r="N21" s="65">
        <f t="shared" si="4"/>
        <v>0</v>
      </c>
      <c r="O21" s="65">
        <f t="shared" si="5"/>
        <v>0</v>
      </c>
    </row>
    <row r="22" spans="1:15" x14ac:dyDescent="0.25">
      <c r="A22" s="262" t="s">
        <v>2903</v>
      </c>
      <c r="B22" s="285" t="s">
        <v>3608</v>
      </c>
      <c r="C22" s="331"/>
      <c r="D22" s="331"/>
      <c r="E22" s="3" t="s">
        <v>4</v>
      </c>
      <c r="F22" s="4">
        <f>F21*2+F18</f>
        <v>52</v>
      </c>
      <c r="G22" s="3"/>
      <c r="H22" s="3"/>
      <c r="I22" s="5"/>
      <c r="J22" s="20"/>
      <c r="K22" s="20"/>
      <c r="M22" s="65">
        <f t="shared" si="3"/>
        <v>0</v>
      </c>
      <c r="N22" s="65">
        <f t="shared" si="4"/>
        <v>0</v>
      </c>
      <c r="O22" s="65">
        <f t="shared" si="5"/>
        <v>0</v>
      </c>
    </row>
    <row r="23" spans="1:15" x14ac:dyDescent="0.25">
      <c r="A23" s="262" t="s">
        <v>2904</v>
      </c>
      <c r="B23" s="30" t="s">
        <v>85</v>
      </c>
      <c r="C23" s="331"/>
      <c r="D23" s="331"/>
      <c r="E23" s="3" t="s">
        <v>4</v>
      </c>
      <c r="F23" s="4">
        <v>32</v>
      </c>
      <c r="G23" s="3"/>
      <c r="H23" s="3"/>
      <c r="I23" s="5"/>
      <c r="J23" s="20"/>
      <c r="K23" s="20"/>
      <c r="M23" s="65">
        <f t="shared" si="3"/>
        <v>0</v>
      </c>
      <c r="N23" s="65">
        <f t="shared" si="4"/>
        <v>0</v>
      </c>
      <c r="O23" s="65">
        <f t="shared" si="5"/>
        <v>0</v>
      </c>
    </row>
    <row r="24" spans="1:15" x14ac:dyDescent="0.25">
      <c r="A24" s="262" t="s">
        <v>2905</v>
      </c>
      <c r="B24" s="30" t="s">
        <v>86</v>
      </c>
      <c r="C24" s="331"/>
      <c r="D24" s="331"/>
      <c r="E24" s="3" t="s">
        <v>4</v>
      </c>
      <c r="F24" s="4">
        <v>16</v>
      </c>
      <c r="G24" s="3"/>
      <c r="H24" s="3"/>
      <c r="I24" s="3"/>
      <c r="J24" s="333"/>
      <c r="K24" s="334"/>
      <c r="M24" s="65">
        <f t="shared" si="3"/>
        <v>0</v>
      </c>
      <c r="N24" s="65">
        <f t="shared" si="4"/>
        <v>0</v>
      </c>
      <c r="O24" s="65">
        <f t="shared" si="5"/>
        <v>0</v>
      </c>
    </row>
    <row r="25" spans="1:15" x14ac:dyDescent="0.25">
      <c r="A25" s="262" t="s">
        <v>2906</v>
      </c>
      <c r="B25" s="30" t="s">
        <v>87</v>
      </c>
      <c r="C25" s="331"/>
      <c r="D25" s="331"/>
      <c r="E25" s="3" t="s">
        <v>4</v>
      </c>
      <c r="F25" s="4"/>
      <c r="G25" s="3"/>
      <c r="H25" s="3"/>
      <c r="I25" s="5"/>
      <c r="J25" s="20"/>
      <c r="K25" s="20"/>
      <c r="M25" s="65">
        <f t="shared" si="3"/>
        <v>0</v>
      </c>
      <c r="N25" s="65">
        <f t="shared" si="4"/>
        <v>0</v>
      </c>
      <c r="O25" s="65">
        <f t="shared" si="5"/>
        <v>0</v>
      </c>
    </row>
    <row r="26" spans="1:15" x14ac:dyDescent="0.25">
      <c r="A26" s="262" t="s">
        <v>2907</v>
      </c>
      <c r="B26" s="30" t="s">
        <v>88</v>
      </c>
      <c r="C26" s="331"/>
      <c r="D26" s="331"/>
      <c r="E26" s="3" t="s">
        <v>4</v>
      </c>
      <c r="F26" s="4"/>
      <c r="G26" s="3"/>
      <c r="H26" s="3"/>
      <c r="I26" s="5"/>
      <c r="J26" s="20"/>
      <c r="K26" s="20"/>
      <c r="M26" s="65">
        <f t="shared" si="3"/>
        <v>0</v>
      </c>
      <c r="N26" s="65">
        <f t="shared" si="4"/>
        <v>0</v>
      </c>
      <c r="O26" s="65">
        <f t="shared" si="5"/>
        <v>0</v>
      </c>
    </row>
    <row r="27" spans="1:15" ht="15.75" customHeight="1" x14ac:dyDescent="0.25">
      <c r="A27" s="261"/>
      <c r="B27" s="300" t="s">
        <v>1153</v>
      </c>
      <c r="C27" s="300"/>
      <c r="D27" s="300"/>
      <c r="E27" s="18"/>
      <c r="F27" s="18"/>
      <c r="G27" s="2"/>
      <c r="H27" s="2"/>
      <c r="I27" s="2"/>
      <c r="J27" s="26"/>
      <c r="K27" s="26"/>
      <c r="M27" s="66"/>
      <c r="N27" s="66"/>
      <c r="O27" s="66"/>
    </row>
    <row r="28" spans="1:15" x14ac:dyDescent="0.25">
      <c r="A28" s="262" t="s">
        <v>2908</v>
      </c>
      <c r="B28" s="205" t="s">
        <v>3624</v>
      </c>
      <c r="C28" s="331" t="s">
        <v>1154</v>
      </c>
      <c r="D28" s="331"/>
      <c r="E28" s="3" t="s">
        <v>281</v>
      </c>
      <c r="F28" s="4">
        <v>1</v>
      </c>
      <c r="G28" s="3"/>
      <c r="H28" s="3"/>
      <c r="I28" s="5"/>
      <c r="J28" s="20"/>
      <c r="K28" s="20"/>
      <c r="M28" s="65">
        <f>J28*F28</f>
        <v>0</v>
      </c>
      <c r="N28" s="65">
        <f>F28*K28</f>
        <v>0</v>
      </c>
      <c r="O28" s="65">
        <f>M28+N28</f>
        <v>0</v>
      </c>
    </row>
    <row r="29" spans="1:15" x14ac:dyDescent="0.25">
      <c r="A29" s="262" t="s">
        <v>2909</v>
      </c>
      <c r="B29" s="205" t="s">
        <v>1123</v>
      </c>
      <c r="C29" s="205"/>
      <c r="D29" s="205"/>
      <c r="E29" s="3" t="s">
        <v>281</v>
      </c>
      <c r="F29" s="4">
        <v>1</v>
      </c>
      <c r="G29" s="3"/>
      <c r="H29" s="3"/>
      <c r="I29" s="5"/>
      <c r="J29" s="20"/>
      <c r="K29" s="20"/>
      <c r="M29" s="65">
        <f>J29*F29</f>
        <v>0</v>
      </c>
      <c r="N29" s="65">
        <f>F29*K29</f>
        <v>0</v>
      </c>
      <c r="O29" s="65">
        <f>M29+N29</f>
        <v>0</v>
      </c>
    </row>
    <row r="30" spans="1:15" ht="15.4" customHeight="1" x14ac:dyDescent="0.25">
      <c r="A30" s="262" t="s">
        <v>2910</v>
      </c>
      <c r="B30" s="205" t="s">
        <v>1131</v>
      </c>
      <c r="C30" s="205"/>
      <c r="D30" s="205"/>
      <c r="E30" s="3" t="s">
        <v>281</v>
      </c>
      <c r="F30" s="4">
        <v>1</v>
      </c>
      <c r="G30" s="3"/>
      <c r="H30" s="3"/>
      <c r="I30" s="5"/>
      <c r="J30" s="20"/>
      <c r="K30" s="20"/>
      <c r="M30" s="65">
        <f>J30*F30</f>
        <v>0</v>
      </c>
      <c r="N30" s="65">
        <f>F30*K30</f>
        <v>0</v>
      </c>
      <c r="O30" s="65">
        <f>M30+N30</f>
        <v>0</v>
      </c>
    </row>
    <row r="31" spans="1:15" x14ac:dyDescent="0.25">
      <c r="A31" s="9"/>
      <c r="B31" s="9"/>
      <c r="C31" s="10"/>
      <c r="D31" s="11"/>
      <c r="E31" s="12"/>
      <c r="F31" s="11"/>
      <c r="G31" s="13"/>
      <c r="H31" s="13"/>
      <c r="I31" s="13"/>
      <c r="J31" s="13"/>
      <c r="K31" s="13"/>
      <c r="M31" s="13"/>
      <c r="N31" s="13"/>
      <c r="O31" s="13"/>
    </row>
    <row r="32" spans="1:15" x14ac:dyDescent="0.25">
      <c r="B32" s="14"/>
      <c r="G32" s="25"/>
      <c r="L32" s="22"/>
    </row>
    <row r="33" spans="2:15" x14ac:dyDescent="0.25">
      <c r="B33" s="15"/>
      <c r="L33" s="22"/>
      <c r="M33" s="332" t="s">
        <v>11</v>
      </c>
      <c r="N33" s="332"/>
      <c r="O33" s="332"/>
    </row>
    <row r="34" spans="2:15" x14ac:dyDescent="0.25">
      <c r="M34" s="68">
        <f>SUM(M8:M30)</f>
        <v>0</v>
      </c>
      <c r="N34" s="68">
        <f>SUM(N8:N30)</f>
        <v>0</v>
      </c>
      <c r="O34" s="69">
        <f>SUM(O8:O30)</f>
        <v>0</v>
      </c>
    </row>
    <row r="35" spans="2:15" x14ac:dyDescent="0.25">
      <c r="B35" s="6"/>
      <c r="E35" s="7"/>
      <c r="F35" s="8"/>
      <c r="G35" s="7"/>
      <c r="H35" s="7"/>
    </row>
    <row r="36" spans="2:15" x14ac:dyDescent="0.25">
      <c r="B36" s="6"/>
      <c r="E36" s="7"/>
      <c r="F36" s="8"/>
      <c r="G36" s="7"/>
      <c r="H36" s="7"/>
    </row>
    <row r="37" spans="2:15" x14ac:dyDescent="0.25">
      <c r="B37" s="6"/>
      <c r="E37" s="7"/>
      <c r="F37" s="8"/>
      <c r="G37" s="7"/>
      <c r="H37" s="7"/>
    </row>
    <row r="38" spans="2:15" x14ac:dyDescent="0.25">
      <c r="B38" s="6"/>
      <c r="E38" s="7"/>
      <c r="F38" s="8"/>
      <c r="G38" s="7"/>
      <c r="H38" s="7"/>
    </row>
    <row r="39" spans="2:15" x14ac:dyDescent="0.25">
      <c r="B39" s="6"/>
      <c r="E39" s="7"/>
      <c r="F39" s="8"/>
      <c r="G39" s="7"/>
      <c r="H39" s="7"/>
    </row>
  </sheetData>
  <mergeCells count="30">
    <mergeCell ref="M5:O5"/>
    <mergeCell ref="C1:K2"/>
    <mergeCell ref="D3:J4"/>
    <mergeCell ref="C15:D15"/>
    <mergeCell ref="C16:D16"/>
    <mergeCell ref="B7:D7"/>
    <mergeCell ref="C9:D9"/>
    <mergeCell ref="C8:D8"/>
    <mergeCell ref="C11:D11"/>
    <mergeCell ref="C12:D12"/>
    <mergeCell ref="J14:K14"/>
    <mergeCell ref="C13:D13"/>
    <mergeCell ref="C14:D14"/>
    <mergeCell ref="F5:I5"/>
    <mergeCell ref="J5:K5"/>
    <mergeCell ref="C19:D19"/>
    <mergeCell ref="C10:D10"/>
    <mergeCell ref="B17:D17"/>
    <mergeCell ref="C18:D18"/>
    <mergeCell ref="M33:O33"/>
    <mergeCell ref="C26:D26"/>
    <mergeCell ref="C24:D24"/>
    <mergeCell ref="J24:K24"/>
    <mergeCell ref="C20:D20"/>
    <mergeCell ref="C25:D25"/>
    <mergeCell ref="C23:D23"/>
    <mergeCell ref="C21:D21"/>
    <mergeCell ref="C22:D22"/>
    <mergeCell ref="B27:D27"/>
    <mergeCell ref="C28:D28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3" fitToHeight="0" orientation="landscape" errors="blank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3FD1A-FD79-40D3-87F9-1E57EFEDC844}">
  <sheetPr>
    <outlinePr summaryBelow="0"/>
    <pageSetUpPr fitToPage="1"/>
  </sheetPr>
  <dimension ref="A1:O34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1.85546875" customWidth="1"/>
    <col min="2" max="2" width="33.28515625" customWidth="1"/>
    <col min="3" max="3" width="14.5703125" customWidth="1"/>
    <col min="4" max="4" width="70.140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1108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A5" s="75"/>
      <c r="B5" s="75"/>
      <c r="C5" s="75"/>
      <c r="D5" s="75"/>
      <c r="E5" s="76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5" t="s">
        <v>371</v>
      </c>
      <c r="B6" s="77" t="s">
        <v>5</v>
      </c>
      <c r="C6" s="77" t="s">
        <v>6</v>
      </c>
      <c r="D6" s="77"/>
      <c r="E6" s="78" t="s">
        <v>15</v>
      </c>
      <c r="F6" s="78" t="s">
        <v>14</v>
      </c>
      <c r="G6" s="78" t="s">
        <v>17</v>
      </c>
      <c r="H6" s="78" t="s">
        <v>16</v>
      </c>
      <c r="I6" s="78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"/>
      <c r="B7" s="300" t="s">
        <v>48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2911</v>
      </c>
      <c r="B8" s="28" t="s">
        <v>82</v>
      </c>
      <c r="C8" s="331" t="s">
        <v>3625</v>
      </c>
      <c r="D8" s="331"/>
      <c r="E8" s="3" t="s">
        <v>4</v>
      </c>
      <c r="F8" s="16">
        <v>16</v>
      </c>
      <c r="G8" s="23">
        <f>F8*6</f>
        <v>96</v>
      </c>
      <c r="H8" s="24">
        <f>'Parametry potrubí'!F12*6</f>
        <v>102.60000000000001</v>
      </c>
      <c r="I8" s="24">
        <f>H8*F8</f>
        <v>1641.6000000000001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ht="15" customHeight="1" x14ac:dyDescent="0.25">
      <c r="A9" s="262" t="s">
        <v>2912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x14ac:dyDescent="0.25">
      <c r="A10" s="262" t="s">
        <v>2913</v>
      </c>
      <c r="B10" s="28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2914</v>
      </c>
      <c r="B11" s="30" t="s">
        <v>84</v>
      </c>
      <c r="C11" s="331"/>
      <c r="D11" s="331"/>
      <c r="E11" s="3" t="s">
        <v>4</v>
      </c>
      <c r="F11" s="4">
        <v>12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ht="15" customHeight="1" x14ac:dyDescent="0.25">
      <c r="A12" s="262" t="s">
        <v>2915</v>
      </c>
      <c r="B12" s="285" t="s">
        <v>3608</v>
      </c>
      <c r="C12" s="331"/>
      <c r="D12" s="331"/>
      <c r="E12" s="3" t="s">
        <v>4</v>
      </c>
      <c r="F12" s="4">
        <f>2*F11+F8</f>
        <v>40</v>
      </c>
      <c r="G12" s="3"/>
      <c r="H12" s="3"/>
      <c r="I12" s="5"/>
      <c r="J12" s="20"/>
      <c r="K12" s="20"/>
      <c r="M12" s="65">
        <f t="shared" ref="M12:M15" si="3">J12*F12</f>
        <v>0</v>
      </c>
      <c r="N12" s="65">
        <f t="shared" ref="N12:N15" si="4">F12*K12</f>
        <v>0</v>
      </c>
      <c r="O12" s="65">
        <f t="shared" ref="O12:O15" si="5">M12+N12</f>
        <v>0</v>
      </c>
    </row>
    <row r="13" spans="1:15" ht="15" customHeight="1" x14ac:dyDescent="0.25">
      <c r="A13" s="262" t="s">
        <v>2916</v>
      </c>
      <c r="B13" s="30" t="s">
        <v>85</v>
      </c>
      <c r="C13" s="331"/>
      <c r="D13" s="331"/>
      <c r="E13" s="3" t="s">
        <v>4</v>
      </c>
      <c r="F13" s="4">
        <v>14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x14ac:dyDescent="0.25">
      <c r="A14" s="262" t="s">
        <v>2917</v>
      </c>
      <c r="B14" s="30" t="s">
        <v>86</v>
      </c>
      <c r="C14" s="28"/>
      <c r="D14" s="28"/>
      <c r="E14" s="3" t="s">
        <v>4</v>
      </c>
      <c r="F14" s="4">
        <v>7</v>
      </c>
      <c r="G14" s="3"/>
      <c r="H14" s="3"/>
      <c r="I14" s="5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ht="15" customHeight="1" x14ac:dyDescent="0.25">
      <c r="A15" s="262" t="s">
        <v>2918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si="3"/>
        <v>0</v>
      </c>
      <c r="N15" s="65">
        <f t="shared" si="4"/>
        <v>0</v>
      </c>
      <c r="O15" s="65">
        <f t="shared" si="5"/>
        <v>0</v>
      </c>
    </row>
    <row r="16" spans="1:15" ht="15" customHeight="1" x14ac:dyDescent="0.25">
      <c r="A16" s="262" t="s">
        <v>2919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ref="M16" si="6">J16*F16</f>
        <v>0</v>
      </c>
      <c r="N16" s="65">
        <f t="shared" ref="N16" si="7">F16*K16</f>
        <v>0</v>
      </c>
      <c r="O16" s="65">
        <f t="shared" ref="O16" si="8">M16+N16</f>
        <v>0</v>
      </c>
    </row>
    <row r="17" spans="1:15" ht="15.75" customHeight="1" x14ac:dyDescent="0.25">
      <c r="A17" s="2"/>
      <c r="B17" s="300" t="s">
        <v>1120</v>
      </c>
      <c r="C17" s="300"/>
      <c r="D17" s="300"/>
      <c r="E17" s="18"/>
      <c r="F17" s="18"/>
      <c r="G17" s="2"/>
      <c r="H17" s="2"/>
      <c r="I17" s="2"/>
      <c r="J17" s="26"/>
      <c r="K17" s="26"/>
      <c r="M17" s="2"/>
      <c r="N17" s="2"/>
      <c r="O17" s="2"/>
    </row>
    <row r="18" spans="1:15" ht="15" customHeight="1" x14ac:dyDescent="0.25">
      <c r="A18" s="262" t="s">
        <v>2920</v>
      </c>
      <c r="B18" s="205" t="s">
        <v>1122</v>
      </c>
      <c r="C18" s="331" t="s">
        <v>1121</v>
      </c>
      <c r="D18" s="331"/>
      <c r="E18" s="3" t="s">
        <v>281</v>
      </c>
      <c r="F18" s="4">
        <v>1</v>
      </c>
      <c r="G18" s="3"/>
      <c r="H18" s="3"/>
      <c r="I18" s="5"/>
      <c r="J18" s="20"/>
      <c r="K18" s="20"/>
      <c r="M18" s="65">
        <f t="shared" ref="M18:M21" si="9">J18*F18</f>
        <v>0</v>
      </c>
      <c r="N18" s="65">
        <f t="shared" ref="N18:N21" si="10">F18*K18</f>
        <v>0</v>
      </c>
      <c r="O18" s="65">
        <f t="shared" ref="O18:O21" si="11">M18+N18</f>
        <v>0</v>
      </c>
    </row>
    <row r="19" spans="1:15" ht="15" customHeight="1" x14ac:dyDescent="0.25">
      <c r="A19" s="262" t="s">
        <v>2921</v>
      </c>
      <c r="B19" s="205" t="s">
        <v>1123</v>
      </c>
      <c r="C19" s="331"/>
      <c r="D19" s="331"/>
      <c r="E19" s="3" t="s">
        <v>281</v>
      </c>
      <c r="F19" s="4">
        <v>1</v>
      </c>
      <c r="G19" s="3"/>
      <c r="H19" s="3"/>
      <c r="I19" s="5"/>
      <c r="J19" s="20"/>
      <c r="K19" s="20"/>
      <c r="M19" s="65">
        <f t="shared" si="9"/>
        <v>0</v>
      </c>
      <c r="N19" s="65">
        <f t="shared" si="10"/>
        <v>0</v>
      </c>
      <c r="O19" s="65">
        <f t="shared" si="11"/>
        <v>0</v>
      </c>
    </row>
    <row r="20" spans="1:15" ht="15" customHeight="1" x14ac:dyDescent="0.25">
      <c r="A20" s="262" t="s">
        <v>2922</v>
      </c>
      <c r="B20" s="205" t="s">
        <v>1124</v>
      </c>
      <c r="C20" s="331"/>
      <c r="D20" s="331"/>
      <c r="E20" s="3" t="s">
        <v>4</v>
      </c>
      <c r="F20" s="4">
        <v>2</v>
      </c>
      <c r="G20" s="3"/>
      <c r="H20" s="3"/>
      <c r="I20" s="5"/>
      <c r="J20" s="20"/>
      <c r="K20" s="20"/>
      <c r="M20" s="65">
        <f t="shared" si="9"/>
        <v>0</v>
      </c>
      <c r="N20" s="65">
        <f t="shared" si="10"/>
        <v>0</v>
      </c>
      <c r="O20" s="65">
        <f t="shared" si="11"/>
        <v>0</v>
      </c>
    </row>
    <row r="21" spans="1:15" ht="15" customHeight="1" x14ac:dyDescent="0.25">
      <c r="A21" s="262" t="s">
        <v>2923</v>
      </c>
      <c r="B21" s="205" t="s">
        <v>1131</v>
      </c>
      <c r="C21" s="331"/>
      <c r="D21" s="331"/>
      <c r="E21" s="3" t="s">
        <v>281</v>
      </c>
      <c r="F21" s="4">
        <v>1</v>
      </c>
      <c r="G21" s="3"/>
      <c r="H21" s="3"/>
      <c r="I21" s="5"/>
      <c r="J21" s="20"/>
      <c r="K21" s="20"/>
      <c r="M21" s="65">
        <f t="shared" si="9"/>
        <v>0</v>
      </c>
      <c r="N21" s="65">
        <f t="shared" si="10"/>
        <v>0</v>
      </c>
      <c r="O21" s="65">
        <f t="shared" si="11"/>
        <v>0</v>
      </c>
    </row>
    <row r="22" spans="1:15" ht="15.75" customHeight="1" x14ac:dyDescent="0.25">
      <c r="A22" s="261"/>
      <c r="B22" s="300" t="s">
        <v>1169</v>
      </c>
      <c r="C22" s="300"/>
      <c r="D22" s="300"/>
      <c r="E22" s="18"/>
      <c r="F22" s="18"/>
      <c r="G22" s="2"/>
      <c r="H22" s="2"/>
      <c r="I22" s="2"/>
      <c r="J22" s="26"/>
      <c r="K22" s="26"/>
      <c r="M22" s="66"/>
      <c r="N22" s="66"/>
      <c r="O22" s="66"/>
    </row>
    <row r="23" spans="1:15" ht="15.4" customHeight="1" x14ac:dyDescent="0.25">
      <c r="A23" s="262" t="s">
        <v>2924</v>
      </c>
      <c r="B23" s="216" t="s">
        <v>1168</v>
      </c>
      <c r="C23" s="331" t="s">
        <v>1170</v>
      </c>
      <c r="D23" s="331"/>
      <c r="E23" s="213" t="s">
        <v>281</v>
      </c>
      <c r="F23" s="214">
        <v>1</v>
      </c>
      <c r="G23" s="213"/>
      <c r="H23" s="213"/>
      <c r="I23" s="220"/>
      <c r="J23" s="20"/>
      <c r="K23" s="20"/>
      <c r="M23" s="65">
        <f>J23*F23</f>
        <v>0</v>
      </c>
      <c r="N23" s="65">
        <f>F23*K23</f>
        <v>0</v>
      </c>
      <c r="O23" s="65">
        <f>M23+N23</f>
        <v>0</v>
      </c>
    </row>
    <row r="24" spans="1:15" ht="15.4" customHeight="1" x14ac:dyDescent="0.25">
      <c r="A24" s="262" t="s">
        <v>2925</v>
      </c>
      <c r="B24" s="216" t="s">
        <v>1123</v>
      </c>
      <c r="C24" s="336"/>
      <c r="D24" s="336"/>
      <c r="E24" s="213" t="s">
        <v>281</v>
      </c>
      <c r="F24" s="214">
        <v>1</v>
      </c>
      <c r="G24" s="213"/>
      <c r="H24" s="213"/>
      <c r="I24" s="220"/>
      <c r="J24" s="20"/>
      <c r="K24" s="20"/>
      <c r="M24" s="65">
        <f>J24*F24</f>
        <v>0</v>
      </c>
      <c r="N24" s="65">
        <f>F24*K24</f>
        <v>0</v>
      </c>
      <c r="O24" s="65">
        <f>M24+N24</f>
        <v>0</v>
      </c>
    </row>
    <row r="25" spans="1:15" ht="15.4" customHeight="1" x14ac:dyDescent="0.25">
      <c r="A25" s="262" t="s">
        <v>2926</v>
      </c>
      <c r="B25" s="336" t="s">
        <v>1131</v>
      </c>
      <c r="C25" s="336"/>
      <c r="D25" s="336"/>
      <c r="E25" s="213" t="s">
        <v>281</v>
      </c>
      <c r="F25" s="214">
        <v>1</v>
      </c>
      <c r="G25" s="213"/>
      <c r="H25" s="213"/>
      <c r="I25" s="220"/>
      <c r="J25" s="20"/>
      <c r="K25" s="20"/>
      <c r="M25" s="65">
        <f>J25*F25</f>
        <v>0</v>
      </c>
      <c r="N25" s="65">
        <f>F25*K25</f>
        <v>0</v>
      </c>
      <c r="O25" s="65">
        <f>M25+N25</f>
        <v>0</v>
      </c>
    </row>
    <row r="26" spans="1:15" x14ac:dyDescent="0.25">
      <c r="A26" s="9"/>
      <c r="B26" s="9"/>
      <c r="C26" s="10"/>
      <c r="D26" s="11"/>
      <c r="E26" s="12"/>
      <c r="F26" s="11"/>
      <c r="G26" s="13"/>
      <c r="H26" s="13"/>
      <c r="I26" s="13"/>
      <c r="J26" s="13"/>
      <c r="K26" s="13"/>
      <c r="M26" s="13"/>
      <c r="N26" s="13"/>
      <c r="O26" s="13"/>
    </row>
    <row r="27" spans="1:15" x14ac:dyDescent="0.25">
      <c r="B27" s="14"/>
      <c r="G27" s="25"/>
      <c r="L27" s="22"/>
    </row>
    <row r="28" spans="1:15" x14ac:dyDescent="0.25">
      <c r="B28" s="15"/>
      <c r="L28" s="22"/>
      <c r="M28" s="332" t="s">
        <v>11</v>
      </c>
      <c r="N28" s="332"/>
      <c r="O28" s="332"/>
    </row>
    <row r="29" spans="1:15" x14ac:dyDescent="0.25">
      <c r="M29" s="68">
        <f>SUM(M8:M25)</f>
        <v>0</v>
      </c>
      <c r="N29" s="68">
        <f>SUM(N8:N25)</f>
        <v>0</v>
      </c>
      <c r="O29" s="69">
        <f>SUM(O8:O25)</f>
        <v>0</v>
      </c>
    </row>
    <row r="30" spans="1:15" x14ac:dyDescent="0.25">
      <c r="B30" s="6"/>
      <c r="E30" s="7"/>
      <c r="F30" s="8"/>
      <c r="G30" s="7"/>
      <c r="H30" s="7"/>
    </row>
    <row r="31" spans="1:15" x14ac:dyDescent="0.25">
      <c r="B31" s="6"/>
      <c r="E31" s="7"/>
      <c r="F31" s="8"/>
      <c r="G31" s="7"/>
      <c r="H31" s="7"/>
    </row>
    <row r="32" spans="1:15" x14ac:dyDescent="0.25">
      <c r="B32" s="6"/>
      <c r="E32" s="7"/>
      <c r="F32" s="8"/>
      <c r="G32" s="7"/>
      <c r="H32" s="7"/>
    </row>
    <row r="33" spans="2:8" x14ac:dyDescent="0.25">
      <c r="B33" s="6"/>
      <c r="E33" s="7"/>
      <c r="F33" s="8"/>
      <c r="G33" s="7"/>
      <c r="H33" s="7"/>
    </row>
    <row r="34" spans="2:8" x14ac:dyDescent="0.25">
      <c r="B34" s="6"/>
      <c r="E34" s="7"/>
      <c r="F34" s="8"/>
      <c r="G34" s="7"/>
      <c r="H34" s="7"/>
    </row>
  </sheetData>
  <mergeCells count="25">
    <mergeCell ref="B22:D22"/>
    <mergeCell ref="C24:D24"/>
    <mergeCell ref="C1:K2"/>
    <mergeCell ref="D3:J4"/>
    <mergeCell ref="B7:D7"/>
    <mergeCell ref="C9:D9"/>
    <mergeCell ref="C16:D16"/>
    <mergeCell ref="F5:I5"/>
    <mergeCell ref="J5:K5"/>
    <mergeCell ref="B25:D25"/>
    <mergeCell ref="C23:D23"/>
    <mergeCell ref="M5:O5"/>
    <mergeCell ref="M28:O28"/>
    <mergeCell ref="C10:D10"/>
    <mergeCell ref="C8:D8"/>
    <mergeCell ref="C11:D11"/>
    <mergeCell ref="C12:D12"/>
    <mergeCell ref="C13:D13"/>
    <mergeCell ref="C15:D15"/>
    <mergeCell ref="J14:K14"/>
    <mergeCell ref="B17:D17"/>
    <mergeCell ref="C18:D18"/>
    <mergeCell ref="C19:D19"/>
    <mergeCell ref="C20:D20"/>
    <mergeCell ref="C21:D21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7" fitToHeight="0" orientation="landscape" errors="blank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87471-8C07-408F-825D-5C372AE0D9D5}">
  <sheetPr>
    <outlinePr summaryBelow="0"/>
    <pageSetUpPr fitToPage="1"/>
  </sheetPr>
  <dimension ref="A1:O163"/>
  <sheetViews>
    <sheetView showGridLines="0" zoomScale="80" zoomScaleNormal="80" workbookViewId="0">
      <selection activeCell="A6" sqref="A6"/>
    </sheetView>
  </sheetViews>
  <sheetFormatPr defaultRowHeight="15" x14ac:dyDescent="0.25"/>
  <cols>
    <col min="1" max="1" width="12.28515625" customWidth="1"/>
    <col min="2" max="2" width="45.42578125" customWidth="1"/>
    <col min="3" max="3" width="14.5703125" customWidth="1"/>
    <col min="4" max="4" width="70.140625" customWidth="1"/>
    <col min="5" max="5" width="9.42578125" style="19" customWidth="1"/>
    <col min="6" max="6" width="11" style="19" customWidth="1"/>
    <col min="7" max="7" width="10.5703125" customWidth="1"/>
    <col min="8" max="8" width="11.85546875" customWidth="1"/>
    <col min="9" max="9" width="9.5703125" customWidth="1"/>
    <col min="10" max="11" width="17.5703125" bestFit="1" customWidth="1"/>
    <col min="12" max="12" width="1.7109375" customWidth="1"/>
    <col min="13" max="15" width="15.7109375" customWidth="1"/>
  </cols>
  <sheetData>
    <row r="1" spans="1:15" ht="12.75" customHeight="1" x14ac:dyDescent="0.25">
      <c r="C1" s="292" t="s">
        <v>0</v>
      </c>
      <c r="D1" s="292"/>
      <c r="E1" s="292"/>
      <c r="F1" s="292"/>
      <c r="G1" s="292"/>
      <c r="H1" s="292"/>
      <c r="I1" s="292"/>
      <c r="J1" s="292"/>
      <c r="K1" s="292"/>
      <c r="L1" s="42"/>
      <c r="M1" s="42"/>
      <c r="N1" s="42"/>
      <c r="O1" s="42"/>
    </row>
    <row r="2" spans="1:15" ht="12.75" customHeight="1" x14ac:dyDescent="0.25">
      <c r="C2" s="292"/>
      <c r="D2" s="292"/>
      <c r="E2" s="292"/>
      <c r="F2" s="292"/>
      <c r="G2" s="292"/>
      <c r="H2" s="292"/>
      <c r="I2" s="292"/>
      <c r="J2" s="292"/>
      <c r="K2" s="292"/>
      <c r="L2" s="42"/>
      <c r="M2" s="42"/>
      <c r="N2" s="42"/>
      <c r="O2" s="42"/>
    </row>
    <row r="3" spans="1:15" ht="16.5" customHeight="1" x14ac:dyDescent="0.25">
      <c r="D3" s="293" t="s">
        <v>1109</v>
      </c>
      <c r="E3" s="293"/>
      <c r="F3" s="293"/>
      <c r="G3" s="293"/>
      <c r="H3" s="293"/>
      <c r="I3" s="293"/>
      <c r="J3" s="293"/>
    </row>
    <row r="4" spans="1:15" ht="17.25" customHeight="1" x14ac:dyDescent="0.25">
      <c r="D4" s="293"/>
      <c r="E4" s="293"/>
      <c r="F4" s="293"/>
      <c r="G4" s="293"/>
      <c r="H4" s="293"/>
      <c r="I4" s="293"/>
      <c r="J4" s="293"/>
    </row>
    <row r="5" spans="1:15" ht="15.75" customHeight="1" x14ac:dyDescent="0.25">
      <c r="E5" s="29"/>
      <c r="F5" s="335"/>
      <c r="G5" s="335"/>
      <c r="H5" s="335"/>
      <c r="I5" s="335"/>
      <c r="J5" s="316" t="s">
        <v>10</v>
      </c>
      <c r="K5" s="316"/>
      <c r="L5" s="75"/>
      <c r="M5" s="316" t="s">
        <v>11</v>
      </c>
      <c r="N5" s="316"/>
      <c r="O5" s="316"/>
    </row>
    <row r="6" spans="1:15" ht="25.5" customHeight="1" x14ac:dyDescent="0.25">
      <c r="A6" s="84" t="s">
        <v>371</v>
      </c>
      <c r="B6" s="17" t="s">
        <v>5</v>
      </c>
      <c r="C6" s="17" t="s">
        <v>6</v>
      </c>
      <c r="D6" s="17"/>
      <c r="E6" s="1" t="s">
        <v>15</v>
      </c>
      <c r="F6" s="1" t="s">
        <v>14</v>
      </c>
      <c r="G6" s="1" t="s">
        <v>17</v>
      </c>
      <c r="H6" s="1" t="s">
        <v>16</v>
      </c>
      <c r="I6" s="1" t="s">
        <v>18</v>
      </c>
      <c r="J6" s="72" t="s">
        <v>8</v>
      </c>
      <c r="K6" s="79" t="s">
        <v>9</v>
      </c>
      <c r="L6" s="75"/>
      <c r="M6" s="79" t="s">
        <v>12</v>
      </c>
      <c r="N6" s="79" t="s">
        <v>13</v>
      </c>
      <c r="O6" s="79" t="s">
        <v>3</v>
      </c>
    </row>
    <row r="7" spans="1:15" ht="15.75" customHeight="1" x14ac:dyDescent="0.25">
      <c r="A7" s="261"/>
      <c r="B7" s="300" t="s">
        <v>49</v>
      </c>
      <c r="C7" s="300"/>
      <c r="D7" s="300"/>
      <c r="E7" s="18"/>
      <c r="F7" s="18"/>
      <c r="G7" s="2"/>
      <c r="H7" s="2"/>
      <c r="I7" s="2"/>
      <c r="J7" s="26"/>
      <c r="K7" s="26"/>
      <c r="M7" s="2"/>
      <c r="N7" s="2"/>
      <c r="O7" s="2"/>
    </row>
    <row r="8" spans="1:15" ht="15" customHeight="1" x14ac:dyDescent="0.25">
      <c r="A8" s="262" t="s">
        <v>2927</v>
      </c>
      <c r="B8" s="30" t="s">
        <v>82</v>
      </c>
      <c r="C8" s="331" t="s">
        <v>3626</v>
      </c>
      <c r="D8" s="331"/>
      <c r="E8" s="3" t="s">
        <v>4</v>
      </c>
      <c r="F8" s="16">
        <v>40</v>
      </c>
      <c r="G8" s="23">
        <f>F8*6</f>
        <v>240</v>
      </c>
      <c r="H8" s="24">
        <f>'Parametry potrubí'!F13*12</f>
        <v>266.39999999999998</v>
      </c>
      <c r="I8" s="24">
        <f>H8*F8</f>
        <v>10656</v>
      </c>
      <c r="J8" s="20"/>
      <c r="K8" s="20"/>
      <c r="L8" s="21"/>
      <c r="M8" s="65">
        <f>J8*F8</f>
        <v>0</v>
      </c>
      <c r="N8" s="65">
        <f>F8*K8</f>
        <v>0</v>
      </c>
      <c r="O8" s="65">
        <f>M8+N8</f>
        <v>0</v>
      </c>
    </row>
    <row r="9" spans="1:15" ht="15" customHeight="1" x14ac:dyDescent="0.25">
      <c r="A9" s="262" t="s">
        <v>2928</v>
      </c>
      <c r="B9" s="30" t="s">
        <v>83</v>
      </c>
      <c r="C9" s="331"/>
      <c r="D9" s="331"/>
      <c r="E9" s="3" t="s">
        <v>4</v>
      </c>
      <c r="F9" s="4"/>
      <c r="G9" s="3"/>
      <c r="H9" s="3"/>
      <c r="I9" s="5"/>
      <c r="J9" s="20"/>
      <c r="K9" s="20"/>
      <c r="M9" s="65">
        <f t="shared" ref="M9" si="0">J9*F9</f>
        <v>0</v>
      </c>
      <c r="N9" s="65">
        <f t="shared" ref="N9" si="1">F9*K9</f>
        <v>0</v>
      </c>
      <c r="O9" s="65">
        <f t="shared" ref="O9" si="2">M9+N9</f>
        <v>0</v>
      </c>
    </row>
    <row r="10" spans="1:15" x14ac:dyDescent="0.25">
      <c r="A10" s="262" t="s">
        <v>2929</v>
      </c>
      <c r="B10" s="30" t="s">
        <v>7</v>
      </c>
      <c r="C10" s="331"/>
      <c r="D10" s="331"/>
      <c r="E10" s="3" t="s">
        <v>1</v>
      </c>
      <c r="F10" s="4"/>
      <c r="G10" s="3"/>
      <c r="H10" s="3"/>
      <c r="I10" s="5"/>
      <c r="J10" s="20"/>
      <c r="K10" s="20"/>
      <c r="M10" s="65">
        <f>J10*F10</f>
        <v>0</v>
      </c>
      <c r="N10" s="65">
        <f>F10*K10</f>
        <v>0</v>
      </c>
      <c r="O10" s="65">
        <f>M10+N10</f>
        <v>0</v>
      </c>
    </row>
    <row r="11" spans="1:15" x14ac:dyDescent="0.25">
      <c r="A11" s="262" t="s">
        <v>2930</v>
      </c>
      <c r="B11" s="30" t="s">
        <v>84</v>
      </c>
      <c r="C11" s="331"/>
      <c r="D11" s="331"/>
      <c r="E11" s="3" t="s">
        <v>4</v>
      </c>
      <c r="F11" s="4">
        <v>16</v>
      </c>
      <c r="G11" s="3"/>
      <c r="H11" s="3"/>
      <c r="I11" s="5" t="s">
        <v>2</v>
      </c>
      <c r="J11" s="20"/>
      <c r="K11" s="20"/>
      <c r="L11" s="21"/>
      <c r="M11" s="65">
        <f>J11*F11</f>
        <v>0</v>
      </c>
      <c r="N11" s="65">
        <f>F11*K11</f>
        <v>0</v>
      </c>
      <c r="O11" s="65">
        <f>M11+N11</f>
        <v>0</v>
      </c>
    </row>
    <row r="12" spans="1:15" ht="15" customHeight="1" x14ac:dyDescent="0.25">
      <c r="A12" s="262" t="s">
        <v>2931</v>
      </c>
      <c r="B12" s="285" t="s">
        <v>3608</v>
      </c>
      <c r="C12" s="331"/>
      <c r="D12" s="331"/>
      <c r="E12" s="3" t="s">
        <v>4</v>
      </c>
      <c r="F12" s="4">
        <f>2*F11+F8</f>
        <v>72</v>
      </c>
      <c r="G12" s="3"/>
      <c r="H12" s="3"/>
      <c r="I12" s="5"/>
      <c r="J12" s="20"/>
      <c r="K12" s="20"/>
      <c r="M12" s="65">
        <f t="shared" ref="M12:M16" si="3">J12*F12</f>
        <v>0</v>
      </c>
      <c r="N12" s="65">
        <f t="shared" ref="N12:N16" si="4">F12*K12</f>
        <v>0</v>
      </c>
      <c r="O12" s="65">
        <f t="shared" ref="O12:O16" si="5">M12+N12</f>
        <v>0</v>
      </c>
    </row>
    <row r="13" spans="1:15" ht="15" customHeight="1" x14ac:dyDescent="0.25">
      <c r="A13" s="262" t="s">
        <v>2932</v>
      </c>
      <c r="B13" s="30" t="s">
        <v>85</v>
      </c>
      <c r="C13" s="331"/>
      <c r="D13" s="331"/>
      <c r="E13" s="3" t="s">
        <v>4</v>
      </c>
      <c r="F13" s="4">
        <v>36</v>
      </c>
      <c r="G13" s="3"/>
      <c r="H13" s="3"/>
      <c r="I13" s="5"/>
      <c r="J13" s="20"/>
      <c r="K13" s="20"/>
      <c r="M13" s="65">
        <f t="shared" si="3"/>
        <v>0</v>
      </c>
      <c r="N13" s="65">
        <f t="shared" si="4"/>
        <v>0</v>
      </c>
      <c r="O13" s="65">
        <f t="shared" si="5"/>
        <v>0</v>
      </c>
    </row>
    <row r="14" spans="1:15" x14ac:dyDescent="0.25">
      <c r="A14" s="262" t="s">
        <v>2933</v>
      </c>
      <c r="B14" s="30" t="s">
        <v>86</v>
      </c>
      <c r="C14" s="28"/>
      <c r="D14" s="28"/>
      <c r="E14" s="3" t="s">
        <v>4</v>
      </c>
      <c r="F14" s="4">
        <v>18</v>
      </c>
      <c r="G14" s="3"/>
      <c r="H14" s="3"/>
      <c r="I14" s="5"/>
      <c r="J14" s="333"/>
      <c r="K14" s="334"/>
      <c r="M14" s="65">
        <f>J14*F14</f>
        <v>0</v>
      </c>
      <c r="N14" s="65">
        <f>F14*K14</f>
        <v>0</v>
      </c>
      <c r="O14" s="65">
        <f>M14+N14</f>
        <v>0</v>
      </c>
    </row>
    <row r="15" spans="1:15" ht="15" customHeight="1" x14ac:dyDescent="0.25">
      <c r="A15" s="262" t="s">
        <v>2934</v>
      </c>
      <c r="B15" s="30" t="s">
        <v>87</v>
      </c>
      <c r="C15" s="331"/>
      <c r="D15" s="331"/>
      <c r="E15" s="3" t="s">
        <v>4</v>
      </c>
      <c r="F15" s="4"/>
      <c r="G15" s="3"/>
      <c r="H15" s="3"/>
      <c r="I15" s="5"/>
      <c r="J15" s="20"/>
      <c r="K15" s="20"/>
      <c r="M15" s="65">
        <f t="shared" ref="M15" si="6">J15*F15</f>
        <v>0</v>
      </c>
      <c r="N15" s="65">
        <f t="shared" ref="N15" si="7">F15*K15</f>
        <v>0</v>
      </c>
      <c r="O15" s="65">
        <f t="shared" ref="O15" si="8">M15+N15</f>
        <v>0</v>
      </c>
    </row>
    <row r="16" spans="1:15" ht="15" customHeight="1" x14ac:dyDescent="0.25">
      <c r="A16" s="262" t="s">
        <v>2935</v>
      </c>
      <c r="B16" s="30" t="s">
        <v>88</v>
      </c>
      <c r="C16" s="331"/>
      <c r="D16" s="331"/>
      <c r="E16" s="3" t="s">
        <v>4</v>
      </c>
      <c r="F16" s="4"/>
      <c r="G16" s="3"/>
      <c r="H16" s="3"/>
      <c r="I16" s="5"/>
      <c r="J16" s="20"/>
      <c r="K16" s="20"/>
      <c r="M16" s="65">
        <f t="shared" si="3"/>
        <v>0</v>
      </c>
      <c r="N16" s="65">
        <f t="shared" si="4"/>
        <v>0</v>
      </c>
      <c r="O16" s="65">
        <f t="shared" si="5"/>
        <v>0</v>
      </c>
    </row>
    <row r="17" spans="1:15" ht="15.75" customHeight="1" x14ac:dyDescent="0.25">
      <c r="A17" s="261"/>
      <c r="B17" s="300" t="s">
        <v>50</v>
      </c>
      <c r="C17" s="300"/>
      <c r="D17" s="300"/>
      <c r="E17" s="18"/>
      <c r="F17" s="18"/>
      <c r="G17" s="2"/>
      <c r="H17" s="2"/>
      <c r="I17" s="2"/>
      <c r="J17" s="26"/>
      <c r="K17" s="26"/>
      <c r="M17" s="66"/>
      <c r="N17" s="66"/>
      <c r="O17" s="66"/>
    </row>
    <row r="18" spans="1:15" ht="15" customHeight="1" x14ac:dyDescent="0.25">
      <c r="A18" s="262" t="s">
        <v>2936</v>
      </c>
      <c r="B18" s="30" t="s">
        <v>82</v>
      </c>
      <c r="C18" s="331" t="s">
        <v>3626</v>
      </c>
      <c r="D18" s="331"/>
      <c r="E18" s="3" t="s">
        <v>4</v>
      </c>
      <c r="F18" s="16">
        <v>48</v>
      </c>
      <c r="G18" s="23">
        <f>F18*6</f>
        <v>288</v>
      </c>
      <c r="H18" s="24">
        <f>'Parametry potrubí'!F13*6</f>
        <v>133.19999999999999</v>
      </c>
      <c r="I18" s="24">
        <f>H18*F18</f>
        <v>6393.5999999999995</v>
      </c>
      <c r="J18" s="20"/>
      <c r="K18" s="20"/>
      <c r="L18" s="21"/>
      <c r="M18" s="65">
        <f>J18*F18</f>
        <v>0</v>
      </c>
      <c r="N18" s="65">
        <f>F18*K18</f>
        <v>0</v>
      </c>
      <c r="O18" s="65">
        <f>M18+N18</f>
        <v>0</v>
      </c>
    </row>
    <row r="19" spans="1:15" x14ac:dyDescent="0.25">
      <c r="A19" s="262" t="s">
        <v>2937</v>
      </c>
      <c r="B19" s="30" t="s">
        <v>83</v>
      </c>
      <c r="C19" s="331"/>
      <c r="D19" s="331"/>
      <c r="E19" s="3" t="s">
        <v>4</v>
      </c>
      <c r="F19" s="4"/>
      <c r="G19" s="3"/>
      <c r="H19" s="3"/>
      <c r="I19" s="5"/>
      <c r="J19" s="20"/>
      <c r="K19" s="20"/>
      <c r="M19" s="65">
        <f t="shared" ref="M19" si="9">J19*F19</f>
        <v>0</v>
      </c>
      <c r="N19" s="65">
        <f t="shared" ref="N19" si="10">F19*K19</f>
        <v>0</v>
      </c>
      <c r="O19" s="65">
        <f t="shared" ref="O19" si="11">M19+N19</f>
        <v>0</v>
      </c>
    </row>
    <row r="20" spans="1:15" x14ac:dyDescent="0.25">
      <c r="A20" s="262" t="s">
        <v>2938</v>
      </c>
      <c r="B20" s="30" t="s">
        <v>7</v>
      </c>
      <c r="C20" s="331"/>
      <c r="D20" s="331"/>
      <c r="E20" s="3" t="s">
        <v>1</v>
      </c>
      <c r="F20" s="4"/>
      <c r="G20" s="3"/>
      <c r="H20" s="3"/>
      <c r="I20" s="5"/>
      <c r="J20" s="20"/>
      <c r="K20" s="20"/>
      <c r="M20" s="65">
        <f>J20*F20</f>
        <v>0</v>
      </c>
      <c r="N20" s="65">
        <f>F20*K20</f>
        <v>0</v>
      </c>
      <c r="O20" s="65">
        <f>M20+N20</f>
        <v>0</v>
      </c>
    </row>
    <row r="21" spans="1:15" x14ac:dyDescent="0.25">
      <c r="A21" s="262" t="s">
        <v>2939</v>
      </c>
      <c r="B21" s="30" t="s">
        <v>84</v>
      </c>
      <c r="C21" s="331"/>
      <c r="D21" s="331"/>
      <c r="E21" s="3" t="s">
        <v>4</v>
      </c>
      <c r="F21" s="4">
        <v>20</v>
      </c>
      <c r="G21" s="3"/>
      <c r="H21" s="3"/>
      <c r="I21" s="5" t="s">
        <v>2</v>
      </c>
      <c r="J21" s="20"/>
      <c r="K21" s="20"/>
      <c r="L21" s="21"/>
      <c r="M21" s="65">
        <f>J21*F21</f>
        <v>0</v>
      </c>
      <c r="N21" s="65">
        <f>F21*K21</f>
        <v>0</v>
      </c>
      <c r="O21" s="65">
        <f>M21+N21</f>
        <v>0</v>
      </c>
    </row>
    <row r="22" spans="1:15" x14ac:dyDescent="0.25">
      <c r="A22" s="262" t="s">
        <v>2940</v>
      </c>
      <c r="B22" s="285" t="s">
        <v>3608</v>
      </c>
      <c r="C22" s="331"/>
      <c r="D22" s="331"/>
      <c r="E22" s="3" t="s">
        <v>4</v>
      </c>
      <c r="F22" s="4">
        <f>2*F21+F18</f>
        <v>88</v>
      </c>
      <c r="G22" s="3"/>
      <c r="H22" s="3"/>
      <c r="I22" s="5"/>
      <c r="J22" s="20"/>
      <c r="K22" s="20"/>
      <c r="M22" s="65">
        <f t="shared" ref="M22:M26" si="12">J22*F22</f>
        <v>0</v>
      </c>
      <c r="N22" s="65">
        <f t="shared" ref="N22:N26" si="13">F22*K22</f>
        <v>0</v>
      </c>
      <c r="O22" s="65">
        <f t="shared" ref="O22:O26" si="14">M22+N22</f>
        <v>0</v>
      </c>
    </row>
    <row r="23" spans="1:15" x14ac:dyDescent="0.25">
      <c r="A23" s="262" t="s">
        <v>2941</v>
      </c>
      <c r="B23" s="30" t="s">
        <v>85</v>
      </c>
      <c r="C23" s="331"/>
      <c r="D23" s="331"/>
      <c r="E23" s="3" t="s">
        <v>4</v>
      </c>
      <c r="F23" s="4">
        <v>42</v>
      </c>
      <c r="G23" s="3"/>
      <c r="H23" s="3"/>
      <c r="I23" s="5"/>
      <c r="J23" s="20"/>
      <c r="K23" s="20"/>
      <c r="M23" s="65">
        <f t="shared" si="12"/>
        <v>0</v>
      </c>
      <c r="N23" s="65">
        <f t="shared" si="13"/>
        <v>0</v>
      </c>
      <c r="O23" s="65">
        <f t="shared" si="14"/>
        <v>0</v>
      </c>
    </row>
    <row r="24" spans="1:15" x14ac:dyDescent="0.25">
      <c r="A24" s="262" t="s">
        <v>2942</v>
      </c>
      <c r="B24" s="30" t="s">
        <v>86</v>
      </c>
      <c r="C24" s="331"/>
      <c r="D24" s="331"/>
      <c r="E24" s="3" t="s">
        <v>4</v>
      </c>
      <c r="F24" s="4">
        <v>21</v>
      </c>
      <c r="G24" s="3"/>
      <c r="H24" s="3"/>
      <c r="I24" s="3"/>
      <c r="J24" s="333"/>
      <c r="K24" s="334"/>
      <c r="M24" s="65">
        <f>J24*F24</f>
        <v>0</v>
      </c>
      <c r="N24" s="65">
        <f>F24*K24</f>
        <v>0</v>
      </c>
      <c r="O24" s="65">
        <f>M24+N24</f>
        <v>0</v>
      </c>
    </row>
    <row r="25" spans="1:15" x14ac:dyDescent="0.25">
      <c r="A25" s="262" t="s">
        <v>2943</v>
      </c>
      <c r="B25" s="30" t="s">
        <v>87</v>
      </c>
      <c r="C25" s="331"/>
      <c r="D25" s="331"/>
      <c r="E25" s="3" t="s">
        <v>4</v>
      </c>
      <c r="F25" s="4"/>
      <c r="G25" s="3"/>
      <c r="H25" s="3"/>
      <c r="I25" s="5"/>
      <c r="J25" s="20"/>
      <c r="K25" s="20"/>
      <c r="M25" s="65">
        <f t="shared" ref="M25" si="15">J25*F25</f>
        <v>0</v>
      </c>
      <c r="N25" s="65">
        <f t="shared" ref="N25" si="16">F25*K25</f>
        <v>0</v>
      </c>
      <c r="O25" s="65">
        <f t="shared" ref="O25" si="17">M25+N25</f>
        <v>0</v>
      </c>
    </row>
    <row r="26" spans="1:15" x14ac:dyDescent="0.25">
      <c r="A26" s="262" t="s">
        <v>2944</v>
      </c>
      <c r="B26" s="30" t="s">
        <v>88</v>
      </c>
      <c r="C26" s="331"/>
      <c r="D26" s="331"/>
      <c r="E26" s="3" t="s">
        <v>4</v>
      </c>
      <c r="F26" s="4"/>
      <c r="G26" s="3"/>
      <c r="H26" s="3"/>
      <c r="I26" s="5"/>
      <c r="J26" s="20"/>
      <c r="K26" s="20"/>
      <c r="M26" s="65">
        <f t="shared" si="12"/>
        <v>0</v>
      </c>
      <c r="N26" s="65">
        <f t="shared" si="13"/>
        <v>0</v>
      </c>
      <c r="O26" s="65">
        <f t="shared" si="14"/>
        <v>0</v>
      </c>
    </row>
    <row r="27" spans="1:15" ht="15.75" customHeight="1" x14ac:dyDescent="0.25">
      <c r="A27" s="261"/>
      <c r="B27" s="300" t="s">
        <v>51</v>
      </c>
      <c r="C27" s="300"/>
      <c r="D27" s="300"/>
      <c r="E27" s="18"/>
      <c r="F27" s="18"/>
      <c r="G27" s="2"/>
      <c r="H27" s="2"/>
      <c r="I27" s="2"/>
      <c r="J27" s="26"/>
      <c r="K27" s="26"/>
      <c r="M27" s="66"/>
      <c r="N27" s="66"/>
      <c r="O27" s="66"/>
    </row>
    <row r="28" spans="1:15" ht="15" customHeight="1" x14ac:dyDescent="0.25">
      <c r="A28" s="262" t="s">
        <v>2945</v>
      </c>
      <c r="B28" s="30" t="s">
        <v>82</v>
      </c>
      <c r="C28" s="331" t="s">
        <v>3627</v>
      </c>
      <c r="D28" s="331"/>
      <c r="E28" s="3" t="s">
        <v>4</v>
      </c>
      <c r="F28" s="16">
        <v>4</v>
      </c>
      <c r="G28" s="23">
        <f>F28*6</f>
        <v>24</v>
      </c>
      <c r="H28" s="24">
        <f>'Parametry potrubí'!F10*6</f>
        <v>58.199999999999996</v>
      </c>
      <c r="I28" s="24">
        <f>H28*F28</f>
        <v>232.79999999999998</v>
      </c>
      <c r="J28" s="20"/>
      <c r="K28" s="20"/>
      <c r="L28" s="21"/>
      <c r="M28" s="65">
        <f>J28*F28</f>
        <v>0</v>
      </c>
      <c r="N28" s="65">
        <f>F28*K28</f>
        <v>0</v>
      </c>
      <c r="O28" s="65">
        <f>M28+N28</f>
        <v>0</v>
      </c>
    </row>
    <row r="29" spans="1:15" x14ac:dyDescent="0.25">
      <c r="A29" s="262" t="s">
        <v>2946</v>
      </c>
      <c r="B29" s="30" t="s">
        <v>83</v>
      </c>
      <c r="C29" s="331"/>
      <c r="D29" s="331"/>
      <c r="E29" s="3" t="s">
        <v>4</v>
      </c>
      <c r="F29" s="4"/>
      <c r="G29" s="3"/>
      <c r="H29" s="3"/>
      <c r="I29" s="5"/>
      <c r="J29" s="20"/>
      <c r="K29" s="20"/>
      <c r="M29" s="65">
        <f t="shared" ref="M29" si="18">J29*F29</f>
        <v>0</v>
      </c>
      <c r="N29" s="65">
        <f t="shared" ref="N29" si="19">F29*K29</f>
        <v>0</v>
      </c>
      <c r="O29" s="65">
        <f t="shared" ref="O29" si="20">M29+N29</f>
        <v>0</v>
      </c>
    </row>
    <row r="30" spans="1:15" ht="14.45" customHeight="1" x14ac:dyDescent="0.25">
      <c r="A30" s="262" t="s">
        <v>2947</v>
      </c>
      <c r="B30" s="30" t="s">
        <v>7</v>
      </c>
      <c r="C30" s="331"/>
      <c r="D30" s="331"/>
      <c r="E30" s="3" t="s">
        <v>1</v>
      </c>
      <c r="F30" s="4"/>
      <c r="G30" s="3"/>
      <c r="H30" s="3"/>
      <c r="I30" s="5"/>
      <c r="J30" s="20"/>
      <c r="K30" s="20"/>
      <c r="M30" s="65">
        <f>J30*F30</f>
        <v>0</v>
      </c>
      <c r="N30" s="65">
        <f>F30*K30</f>
        <v>0</v>
      </c>
      <c r="O30" s="65">
        <f>M30+N30</f>
        <v>0</v>
      </c>
    </row>
    <row r="31" spans="1:15" x14ac:dyDescent="0.25">
      <c r="A31" s="262" t="s">
        <v>2948</v>
      </c>
      <c r="B31" s="30" t="s">
        <v>84</v>
      </c>
      <c r="C31" s="331"/>
      <c r="D31" s="331"/>
      <c r="E31" s="3" t="s">
        <v>4</v>
      </c>
      <c r="F31" s="4">
        <v>4</v>
      </c>
      <c r="G31" s="3"/>
      <c r="H31" s="3"/>
      <c r="I31" s="5" t="s">
        <v>2</v>
      </c>
      <c r="J31" s="20"/>
      <c r="K31" s="20"/>
      <c r="L31" s="21"/>
      <c r="M31" s="65">
        <f>J31*F31</f>
        <v>0</v>
      </c>
      <c r="N31" s="65">
        <f>F31*K31</f>
        <v>0</v>
      </c>
      <c r="O31" s="65">
        <f>M31+N31</f>
        <v>0</v>
      </c>
    </row>
    <row r="32" spans="1:15" x14ac:dyDescent="0.25">
      <c r="A32" s="262" t="s">
        <v>2949</v>
      </c>
      <c r="B32" s="285" t="s">
        <v>3608</v>
      </c>
      <c r="C32" s="331"/>
      <c r="D32" s="331"/>
      <c r="E32" s="3" t="s">
        <v>4</v>
      </c>
      <c r="F32" s="4">
        <f>2*F31+F28</f>
        <v>12</v>
      </c>
      <c r="G32" s="3"/>
      <c r="H32" s="3"/>
      <c r="I32" s="5"/>
      <c r="J32" s="20"/>
      <c r="K32" s="20"/>
      <c r="M32" s="65">
        <f t="shared" ref="M32:M36" si="21">J32*F32</f>
        <v>0</v>
      </c>
      <c r="N32" s="65">
        <f t="shared" ref="N32:N36" si="22">F32*K32</f>
        <v>0</v>
      </c>
      <c r="O32" s="65">
        <f t="shared" ref="O32:O36" si="23">M32+N32</f>
        <v>0</v>
      </c>
    </row>
    <row r="33" spans="1:15" x14ac:dyDescent="0.25">
      <c r="A33" s="262" t="s">
        <v>2950</v>
      </c>
      <c r="B33" s="30" t="s">
        <v>85</v>
      </c>
      <c r="C33" s="331"/>
      <c r="D33" s="331"/>
      <c r="E33" s="3" t="s">
        <v>4</v>
      </c>
      <c r="F33" s="4">
        <v>4</v>
      </c>
      <c r="G33" s="3"/>
      <c r="H33" s="3"/>
      <c r="I33" s="5"/>
      <c r="J33" s="20"/>
      <c r="K33" s="20"/>
      <c r="M33" s="65">
        <f t="shared" si="21"/>
        <v>0</v>
      </c>
      <c r="N33" s="65">
        <f t="shared" si="22"/>
        <v>0</v>
      </c>
      <c r="O33" s="65">
        <f t="shared" si="23"/>
        <v>0</v>
      </c>
    </row>
    <row r="34" spans="1:15" ht="14.45" customHeight="1" x14ac:dyDescent="0.25">
      <c r="A34" s="262" t="s">
        <v>2951</v>
      </c>
      <c r="B34" s="30" t="s">
        <v>86</v>
      </c>
      <c r="C34" s="338"/>
      <c r="D34" s="338"/>
      <c r="E34" s="3" t="s">
        <v>4</v>
      </c>
      <c r="F34" s="4">
        <v>2</v>
      </c>
      <c r="G34" s="3"/>
      <c r="H34" s="3"/>
      <c r="I34" s="3"/>
      <c r="J34" s="333"/>
      <c r="K34" s="334"/>
      <c r="M34" s="65">
        <f>J34*F34</f>
        <v>0</v>
      </c>
      <c r="N34" s="65">
        <f>F34*K34</f>
        <v>0</v>
      </c>
      <c r="O34" s="65">
        <f>M34+N34</f>
        <v>0</v>
      </c>
    </row>
    <row r="35" spans="1:15" x14ac:dyDescent="0.25">
      <c r="A35" s="262" t="s">
        <v>2952</v>
      </c>
      <c r="B35" s="30" t="s">
        <v>87</v>
      </c>
      <c r="C35" s="331"/>
      <c r="D35" s="331"/>
      <c r="E35" s="3" t="s">
        <v>4</v>
      </c>
      <c r="F35" s="4"/>
      <c r="G35" s="3"/>
      <c r="H35" s="3"/>
      <c r="I35" s="5"/>
      <c r="J35" s="20"/>
      <c r="K35" s="20"/>
      <c r="M35" s="65">
        <f t="shared" ref="M35" si="24">J35*F35</f>
        <v>0</v>
      </c>
      <c r="N35" s="65">
        <f t="shared" ref="N35" si="25">F35*K35</f>
        <v>0</v>
      </c>
      <c r="O35" s="65">
        <f t="shared" ref="O35" si="26">M35+N35</f>
        <v>0</v>
      </c>
    </row>
    <row r="36" spans="1:15" x14ac:dyDescent="0.25">
      <c r="A36" s="262" t="s">
        <v>2953</v>
      </c>
      <c r="B36" s="30" t="s">
        <v>88</v>
      </c>
      <c r="C36" s="331"/>
      <c r="D36" s="331"/>
      <c r="E36" s="3" t="s">
        <v>4</v>
      </c>
      <c r="F36" s="4"/>
      <c r="G36" s="3"/>
      <c r="H36" s="3"/>
      <c r="I36" s="5"/>
      <c r="J36" s="20"/>
      <c r="K36" s="20"/>
      <c r="M36" s="65">
        <f t="shared" si="21"/>
        <v>0</v>
      </c>
      <c r="N36" s="65">
        <f t="shared" si="22"/>
        <v>0</v>
      </c>
      <c r="O36" s="65">
        <f t="shared" si="23"/>
        <v>0</v>
      </c>
    </row>
    <row r="37" spans="1:15" ht="15.75" customHeight="1" x14ac:dyDescent="0.25">
      <c r="A37" s="261"/>
      <c r="B37" s="300" t="s">
        <v>61</v>
      </c>
      <c r="C37" s="300"/>
      <c r="D37" s="300"/>
      <c r="E37" s="18"/>
      <c r="F37" s="18"/>
      <c r="G37" s="2"/>
      <c r="H37" s="2"/>
      <c r="I37" s="2"/>
      <c r="J37" s="26"/>
      <c r="K37" s="26"/>
      <c r="M37" s="66"/>
      <c r="N37" s="66"/>
      <c r="O37" s="66"/>
    </row>
    <row r="38" spans="1:15" ht="15" customHeight="1" x14ac:dyDescent="0.25">
      <c r="A38" s="262" t="s">
        <v>2954</v>
      </c>
      <c r="B38" s="30" t="s">
        <v>82</v>
      </c>
      <c r="C38" s="331" t="s">
        <v>3625</v>
      </c>
      <c r="D38" s="331"/>
      <c r="E38" s="3" t="s">
        <v>4</v>
      </c>
      <c r="F38" s="16">
        <v>8</v>
      </c>
      <c r="G38" s="23">
        <f>F38*6</f>
        <v>48</v>
      </c>
      <c r="H38" s="24">
        <f>'Parametry potrubí'!F12*6</f>
        <v>102.60000000000001</v>
      </c>
      <c r="I38" s="24">
        <f>H38*F38</f>
        <v>820.80000000000007</v>
      </c>
      <c r="J38" s="20"/>
      <c r="K38" s="20"/>
      <c r="L38" s="21"/>
      <c r="M38" s="65">
        <f>J38*F38</f>
        <v>0</v>
      </c>
      <c r="N38" s="65">
        <f>F38*K38</f>
        <v>0</v>
      </c>
      <c r="O38" s="65">
        <f>M38+N38</f>
        <v>0</v>
      </c>
    </row>
    <row r="39" spans="1:15" x14ac:dyDescent="0.25">
      <c r="A39" s="262" t="s">
        <v>2955</v>
      </c>
      <c r="B39" s="30" t="s">
        <v>83</v>
      </c>
      <c r="C39" s="331"/>
      <c r="D39" s="331"/>
      <c r="E39" s="3" t="s">
        <v>4</v>
      </c>
      <c r="F39" s="4"/>
      <c r="G39" s="3"/>
      <c r="H39" s="3"/>
      <c r="I39" s="5"/>
      <c r="J39" s="20"/>
      <c r="K39" s="20"/>
      <c r="M39" s="65">
        <f t="shared" ref="M39" si="27">J39*F39</f>
        <v>0</v>
      </c>
      <c r="N39" s="65">
        <f t="shared" ref="N39" si="28">F39*K39</f>
        <v>0</v>
      </c>
      <c r="O39" s="65">
        <f t="shared" ref="O39" si="29">M39+N39</f>
        <v>0</v>
      </c>
    </row>
    <row r="40" spans="1:15" ht="15.75" customHeight="1" x14ac:dyDescent="0.25">
      <c r="A40" s="262" t="s">
        <v>2956</v>
      </c>
      <c r="B40" s="30" t="s">
        <v>7</v>
      </c>
      <c r="C40" s="331"/>
      <c r="D40" s="331"/>
      <c r="E40" s="3" t="s">
        <v>1</v>
      </c>
      <c r="F40" s="4"/>
      <c r="G40" s="3"/>
      <c r="H40" s="3"/>
      <c r="I40" s="5"/>
      <c r="J40" s="20"/>
      <c r="K40" s="20"/>
      <c r="M40" s="65">
        <f>J40*F40</f>
        <v>0</v>
      </c>
      <c r="N40" s="65">
        <f>F40*K40</f>
        <v>0</v>
      </c>
      <c r="O40" s="65">
        <f>M40+N40</f>
        <v>0</v>
      </c>
    </row>
    <row r="41" spans="1:15" x14ac:dyDescent="0.25">
      <c r="A41" s="262" t="s">
        <v>2957</v>
      </c>
      <c r="B41" s="30" t="s">
        <v>84</v>
      </c>
      <c r="C41" s="331"/>
      <c r="D41" s="331"/>
      <c r="E41" s="3" t="s">
        <v>4</v>
      </c>
      <c r="F41" s="4">
        <v>2</v>
      </c>
      <c r="G41" s="3"/>
      <c r="H41" s="3"/>
      <c r="I41" s="5" t="s">
        <v>2</v>
      </c>
      <c r="J41" s="20"/>
      <c r="K41" s="20"/>
      <c r="L41" s="21"/>
      <c r="M41" s="65">
        <f>J41*F41</f>
        <v>0</v>
      </c>
      <c r="N41" s="65">
        <f>F41*K41</f>
        <v>0</v>
      </c>
      <c r="O41" s="65">
        <f>M41+N41</f>
        <v>0</v>
      </c>
    </row>
    <row r="42" spans="1:15" x14ac:dyDescent="0.25">
      <c r="A42" s="262" t="s">
        <v>2958</v>
      </c>
      <c r="B42" s="285" t="s">
        <v>3608</v>
      </c>
      <c r="C42" s="331"/>
      <c r="D42" s="331"/>
      <c r="E42" s="3" t="s">
        <v>4</v>
      </c>
      <c r="F42" s="4">
        <f>2*F41+F38</f>
        <v>12</v>
      </c>
      <c r="G42" s="3"/>
      <c r="H42" s="3"/>
      <c r="I42" s="5"/>
      <c r="J42" s="20"/>
      <c r="K42" s="20"/>
      <c r="M42" s="65">
        <f t="shared" ref="M42:M46" si="30">J42*F42</f>
        <v>0</v>
      </c>
      <c r="N42" s="65">
        <f t="shared" ref="N42:N46" si="31">F42*K42</f>
        <v>0</v>
      </c>
      <c r="O42" s="65">
        <f t="shared" ref="O42:O46" si="32">M42+N42</f>
        <v>0</v>
      </c>
    </row>
    <row r="43" spans="1:15" x14ac:dyDescent="0.25">
      <c r="A43" s="262" t="s">
        <v>2959</v>
      </c>
      <c r="B43" s="30" t="s">
        <v>85</v>
      </c>
      <c r="C43" s="331"/>
      <c r="D43" s="331"/>
      <c r="E43" s="3" t="s">
        <v>4</v>
      </c>
      <c r="F43" s="4">
        <v>8</v>
      </c>
      <c r="G43" s="3"/>
      <c r="H43" s="3"/>
      <c r="I43" s="5"/>
      <c r="J43" s="20"/>
      <c r="K43" s="20"/>
      <c r="M43" s="65">
        <f t="shared" si="30"/>
        <v>0</v>
      </c>
      <c r="N43" s="65">
        <f t="shared" si="31"/>
        <v>0</v>
      </c>
      <c r="O43" s="65">
        <f t="shared" si="32"/>
        <v>0</v>
      </c>
    </row>
    <row r="44" spans="1:15" x14ac:dyDescent="0.25">
      <c r="A44" s="262" t="s">
        <v>2960</v>
      </c>
      <c r="B44" s="30" t="s">
        <v>86</v>
      </c>
      <c r="C44" s="28"/>
      <c r="D44" s="28"/>
      <c r="E44" s="3" t="s">
        <v>4</v>
      </c>
      <c r="F44" s="4">
        <v>4</v>
      </c>
      <c r="G44" s="3"/>
      <c r="H44" s="3"/>
      <c r="I44" s="5"/>
      <c r="J44" s="333"/>
      <c r="K44" s="334"/>
      <c r="M44" s="65">
        <f>J44*F44</f>
        <v>0</v>
      </c>
      <c r="N44" s="65">
        <f>F44*K44</f>
        <v>0</v>
      </c>
      <c r="O44" s="65">
        <f>M44+N44</f>
        <v>0</v>
      </c>
    </row>
    <row r="45" spans="1:15" x14ac:dyDescent="0.25">
      <c r="A45" s="262" t="s">
        <v>2961</v>
      </c>
      <c r="B45" s="30" t="s">
        <v>87</v>
      </c>
      <c r="C45" s="331"/>
      <c r="D45" s="331"/>
      <c r="E45" s="3" t="s">
        <v>4</v>
      </c>
      <c r="F45" s="4"/>
      <c r="G45" s="3"/>
      <c r="H45" s="3"/>
      <c r="I45" s="5"/>
      <c r="J45" s="20"/>
      <c r="K45" s="20"/>
      <c r="M45" s="65">
        <f t="shared" ref="M45" si="33">J45*F45</f>
        <v>0</v>
      </c>
      <c r="N45" s="65">
        <f t="shared" ref="N45" si="34">F45*K45</f>
        <v>0</v>
      </c>
      <c r="O45" s="65">
        <f t="shared" ref="O45" si="35">M45+N45</f>
        <v>0</v>
      </c>
    </row>
    <row r="46" spans="1:15" x14ac:dyDescent="0.25">
      <c r="A46" s="262" t="s">
        <v>2962</v>
      </c>
      <c r="B46" s="30" t="s">
        <v>88</v>
      </c>
      <c r="C46" s="331"/>
      <c r="D46" s="331"/>
      <c r="E46" s="3" t="s">
        <v>4</v>
      </c>
      <c r="F46" s="4"/>
      <c r="G46" s="3"/>
      <c r="H46" s="3"/>
      <c r="I46" s="5"/>
      <c r="J46" s="20"/>
      <c r="K46" s="20"/>
      <c r="M46" s="65">
        <f t="shared" si="30"/>
        <v>0</v>
      </c>
      <c r="N46" s="65">
        <f t="shared" si="31"/>
        <v>0</v>
      </c>
      <c r="O46" s="65">
        <f t="shared" si="32"/>
        <v>0</v>
      </c>
    </row>
    <row r="47" spans="1:15" ht="15.75" customHeight="1" x14ac:dyDescent="0.25">
      <c r="A47" s="261"/>
      <c r="B47" s="300" t="s">
        <v>63</v>
      </c>
      <c r="C47" s="300"/>
      <c r="D47" s="300"/>
      <c r="E47" s="18"/>
      <c r="F47" s="18"/>
      <c r="G47" s="2"/>
      <c r="H47" s="2"/>
      <c r="I47" s="2"/>
      <c r="J47" s="26"/>
      <c r="K47" s="26"/>
      <c r="M47" s="66"/>
      <c r="N47" s="66"/>
      <c r="O47" s="66"/>
    </row>
    <row r="48" spans="1:15" ht="15" customHeight="1" x14ac:dyDescent="0.25">
      <c r="A48" s="262" t="s">
        <v>2963</v>
      </c>
      <c r="B48" s="30" t="s">
        <v>82</v>
      </c>
      <c r="C48" s="331" t="s">
        <v>3625</v>
      </c>
      <c r="D48" s="331"/>
      <c r="E48" s="3" t="s">
        <v>4</v>
      </c>
      <c r="F48" s="16">
        <v>18</v>
      </c>
      <c r="G48" s="23">
        <f>F48*6</f>
        <v>108</v>
      </c>
      <c r="H48" s="24">
        <f>'Parametry potrubí'!F12*6</f>
        <v>102.60000000000001</v>
      </c>
      <c r="I48" s="24">
        <f>H48*F48</f>
        <v>1846.8000000000002</v>
      </c>
      <c r="J48" s="20"/>
      <c r="K48" s="20"/>
      <c r="L48" s="21"/>
      <c r="M48" s="65">
        <f>J48*F48</f>
        <v>0</v>
      </c>
      <c r="N48" s="65">
        <f>F48*K48</f>
        <v>0</v>
      </c>
      <c r="O48" s="65">
        <f>M48+N48</f>
        <v>0</v>
      </c>
    </row>
    <row r="49" spans="1:15" x14ac:dyDescent="0.25">
      <c r="A49" s="262" t="s">
        <v>2964</v>
      </c>
      <c r="B49" s="30" t="s">
        <v>83</v>
      </c>
      <c r="C49" s="331"/>
      <c r="D49" s="331"/>
      <c r="E49" s="3" t="s">
        <v>4</v>
      </c>
      <c r="F49" s="4"/>
      <c r="G49" s="3"/>
      <c r="H49" s="3"/>
      <c r="I49" s="5"/>
      <c r="J49" s="20"/>
      <c r="K49" s="20"/>
      <c r="M49" s="65">
        <f t="shared" ref="M49" si="36">J49*F49</f>
        <v>0</v>
      </c>
      <c r="N49" s="65">
        <f t="shared" ref="N49" si="37">F49*K49</f>
        <v>0</v>
      </c>
      <c r="O49" s="65">
        <f t="shared" ref="O49" si="38">M49+N49</f>
        <v>0</v>
      </c>
    </row>
    <row r="50" spans="1:15" x14ac:dyDescent="0.25">
      <c r="A50" s="262" t="s">
        <v>2965</v>
      </c>
      <c r="B50" s="30" t="s">
        <v>7</v>
      </c>
      <c r="C50" s="331"/>
      <c r="D50" s="331"/>
      <c r="E50" s="3" t="s">
        <v>1</v>
      </c>
      <c r="F50" s="4"/>
      <c r="G50" s="3"/>
      <c r="H50" s="3"/>
      <c r="I50" s="5"/>
      <c r="J50" s="20"/>
      <c r="K50" s="20"/>
      <c r="M50" s="65">
        <f>J50*F50</f>
        <v>0</v>
      </c>
      <c r="N50" s="65">
        <f>F50*K50</f>
        <v>0</v>
      </c>
      <c r="O50" s="65">
        <f>M50+N50</f>
        <v>0</v>
      </c>
    </row>
    <row r="51" spans="1:15" x14ac:dyDescent="0.25">
      <c r="A51" s="262" t="s">
        <v>2966</v>
      </c>
      <c r="B51" s="30" t="s">
        <v>84</v>
      </c>
      <c r="C51" s="331"/>
      <c r="D51" s="331"/>
      <c r="E51" s="3" t="s">
        <v>4</v>
      </c>
      <c r="F51" s="4">
        <v>12</v>
      </c>
      <c r="G51" s="3"/>
      <c r="H51" s="3"/>
      <c r="I51" s="5" t="s">
        <v>2</v>
      </c>
      <c r="J51" s="20"/>
      <c r="K51" s="20"/>
      <c r="L51" s="21"/>
      <c r="M51" s="65">
        <f>J51*F51</f>
        <v>0</v>
      </c>
      <c r="N51" s="65">
        <f>F51*K51</f>
        <v>0</v>
      </c>
      <c r="O51" s="65">
        <f>M51+N51</f>
        <v>0</v>
      </c>
    </row>
    <row r="52" spans="1:15" x14ac:dyDescent="0.25">
      <c r="A52" s="262" t="s">
        <v>2967</v>
      </c>
      <c r="B52" s="285" t="s">
        <v>3608</v>
      </c>
      <c r="C52" s="331"/>
      <c r="D52" s="331"/>
      <c r="E52" s="3" t="s">
        <v>4</v>
      </c>
      <c r="F52" s="4">
        <f>2*F51+F48</f>
        <v>42</v>
      </c>
      <c r="G52" s="3"/>
      <c r="H52" s="3"/>
      <c r="I52" s="5"/>
      <c r="J52" s="20"/>
      <c r="K52" s="20"/>
      <c r="M52" s="65">
        <f t="shared" ref="M52:M56" si="39">J52*F52</f>
        <v>0</v>
      </c>
      <c r="N52" s="65">
        <f t="shared" ref="N52:N56" si="40">F52*K52</f>
        <v>0</v>
      </c>
      <c r="O52" s="65">
        <f t="shared" ref="O52:O56" si="41">M52+N52</f>
        <v>0</v>
      </c>
    </row>
    <row r="53" spans="1:15" x14ac:dyDescent="0.25">
      <c r="A53" s="262" t="s">
        <v>2968</v>
      </c>
      <c r="B53" s="30" t="s">
        <v>85</v>
      </c>
      <c r="C53" s="331"/>
      <c r="D53" s="331"/>
      <c r="E53" s="3" t="s">
        <v>4</v>
      </c>
      <c r="F53" s="4">
        <v>14</v>
      </c>
      <c r="G53" s="3"/>
      <c r="H53" s="3"/>
      <c r="I53" s="5"/>
      <c r="J53" s="20"/>
      <c r="K53" s="20"/>
      <c r="M53" s="65">
        <f t="shared" si="39"/>
        <v>0</v>
      </c>
      <c r="N53" s="65">
        <f t="shared" si="40"/>
        <v>0</v>
      </c>
      <c r="O53" s="65">
        <f t="shared" si="41"/>
        <v>0</v>
      </c>
    </row>
    <row r="54" spans="1:15" ht="13.5" customHeight="1" x14ac:dyDescent="0.25">
      <c r="A54" s="262" t="s">
        <v>2969</v>
      </c>
      <c r="B54" s="30" t="s">
        <v>86</v>
      </c>
      <c r="C54" s="338"/>
      <c r="D54" s="338"/>
      <c r="E54" s="3" t="s">
        <v>4</v>
      </c>
      <c r="F54" s="4">
        <v>7</v>
      </c>
      <c r="G54" s="3"/>
      <c r="H54" s="3"/>
      <c r="I54" s="3"/>
      <c r="J54" s="333"/>
      <c r="K54" s="334"/>
      <c r="M54" s="65">
        <f>J54*F54</f>
        <v>0</v>
      </c>
      <c r="N54" s="65">
        <f>F54*K54</f>
        <v>0</v>
      </c>
      <c r="O54" s="65">
        <f>M54+N54</f>
        <v>0</v>
      </c>
    </row>
    <row r="55" spans="1:15" x14ac:dyDescent="0.25">
      <c r="A55" s="262" t="s">
        <v>2970</v>
      </c>
      <c r="B55" s="30" t="s">
        <v>87</v>
      </c>
      <c r="C55" s="331"/>
      <c r="D55" s="331"/>
      <c r="E55" s="3" t="s">
        <v>4</v>
      </c>
      <c r="F55" s="4"/>
      <c r="G55" s="3"/>
      <c r="H55" s="3"/>
      <c r="I55" s="5"/>
      <c r="J55" s="20"/>
      <c r="K55" s="20"/>
      <c r="M55" s="65">
        <f t="shared" ref="M55" si="42">J55*F55</f>
        <v>0</v>
      </c>
      <c r="N55" s="65">
        <f t="shared" ref="N55" si="43">F55*K55</f>
        <v>0</v>
      </c>
      <c r="O55" s="65">
        <f t="shared" ref="O55" si="44">M55+N55</f>
        <v>0</v>
      </c>
    </row>
    <row r="56" spans="1:15" x14ac:dyDescent="0.25">
      <c r="A56" s="262" t="s">
        <v>2971</v>
      </c>
      <c r="B56" s="30" t="s">
        <v>88</v>
      </c>
      <c r="C56" s="331"/>
      <c r="D56" s="331"/>
      <c r="E56" s="3" t="s">
        <v>4</v>
      </c>
      <c r="F56" s="4"/>
      <c r="G56" s="3"/>
      <c r="H56" s="3"/>
      <c r="I56" s="5"/>
      <c r="J56" s="20"/>
      <c r="K56" s="20"/>
      <c r="M56" s="65">
        <f t="shared" si="39"/>
        <v>0</v>
      </c>
      <c r="N56" s="65">
        <f t="shared" si="40"/>
        <v>0</v>
      </c>
      <c r="O56" s="65">
        <f t="shared" si="41"/>
        <v>0</v>
      </c>
    </row>
    <row r="57" spans="1:15" ht="15.75" customHeight="1" x14ac:dyDescent="0.25">
      <c r="A57" s="261"/>
      <c r="B57" s="300" t="s">
        <v>62</v>
      </c>
      <c r="C57" s="300"/>
      <c r="D57" s="300"/>
      <c r="E57" s="18"/>
      <c r="F57" s="18"/>
      <c r="G57" s="2"/>
      <c r="H57" s="2"/>
      <c r="I57" s="2"/>
      <c r="J57" s="26"/>
      <c r="K57" s="26"/>
      <c r="M57" s="66"/>
      <c r="N57" s="66"/>
      <c r="O57" s="66"/>
    </row>
    <row r="58" spans="1:15" ht="15" customHeight="1" x14ac:dyDescent="0.25">
      <c r="A58" s="262" t="s">
        <v>2972</v>
      </c>
      <c r="B58" s="30" t="s">
        <v>82</v>
      </c>
      <c r="C58" s="331" t="s">
        <v>3627</v>
      </c>
      <c r="D58" s="331"/>
      <c r="E58" s="3" t="s">
        <v>4</v>
      </c>
      <c r="F58" s="16">
        <v>12</v>
      </c>
      <c r="G58" s="23">
        <f>F58*6</f>
        <v>72</v>
      </c>
      <c r="H58" s="24">
        <f>'Parametry potrubí'!$F$10*6</f>
        <v>58.199999999999996</v>
      </c>
      <c r="I58" s="24">
        <f>H58*F58</f>
        <v>698.4</v>
      </c>
      <c r="J58" s="20"/>
      <c r="K58" s="20"/>
      <c r="L58" s="21"/>
      <c r="M58" s="65">
        <f>J58*F58</f>
        <v>0</v>
      </c>
      <c r="N58" s="65">
        <f>F58*K58</f>
        <v>0</v>
      </c>
      <c r="O58" s="65">
        <f>M58+N58</f>
        <v>0</v>
      </c>
    </row>
    <row r="59" spans="1:15" x14ac:dyDescent="0.25">
      <c r="A59" s="262" t="s">
        <v>2973</v>
      </c>
      <c r="B59" s="30" t="s">
        <v>83</v>
      </c>
      <c r="C59" s="331"/>
      <c r="D59" s="331"/>
      <c r="E59" s="3" t="s">
        <v>4</v>
      </c>
      <c r="F59" s="4"/>
      <c r="G59" s="3"/>
      <c r="H59" s="3"/>
      <c r="I59" s="5"/>
      <c r="J59" s="20"/>
      <c r="K59" s="20"/>
      <c r="M59" s="65">
        <f t="shared" ref="M59" si="45">J59*F59</f>
        <v>0</v>
      </c>
      <c r="N59" s="65">
        <f t="shared" ref="N59" si="46">F59*K59</f>
        <v>0</v>
      </c>
      <c r="O59" s="65">
        <f t="shared" ref="O59" si="47">M59+N59</f>
        <v>0</v>
      </c>
    </row>
    <row r="60" spans="1:15" x14ac:dyDescent="0.25">
      <c r="A60" s="262" t="s">
        <v>2974</v>
      </c>
      <c r="B60" s="30" t="s">
        <v>7</v>
      </c>
      <c r="C60" s="331"/>
      <c r="D60" s="331"/>
      <c r="E60" s="3" t="s">
        <v>1</v>
      </c>
      <c r="F60" s="4"/>
      <c r="G60" s="3"/>
      <c r="H60" s="3"/>
      <c r="I60" s="5"/>
      <c r="J60" s="20"/>
      <c r="K60" s="20"/>
      <c r="M60" s="65">
        <f>J60*F60</f>
        <v>0</v>
      </c>
      <c r="N60" s="65">
        <f>F60*K60</f>
        <v>0</v>
      </c>
      <c r="O60" s="65">
        <f>M60+N60</f>
        <v>0</v>
      </c>
    </row>
    <row r="61" spans="1:15" x14ac:dyDescent="0.25">
      <c r="A61" s="262" t="s">
        <v>2975</v>
      </c>
      <c r="B61" s="30" t="s">
        <v>84</v>
      </c>
      <c r="C61" s="331"/>
      <c r="D61" s="331"/>
      <c r="E61" s="3" t="s">
        <v>4</v>
      </c>
      <c r="F61" s="4">
        <v>6</v>
      </c>
      <c r="G61" s="3"/>
      <c r="H61" s="3"/>
      <c r="I61" s="5" t="s">
        <v>2</v>
      </c>
      <c r="J61" s="20"/>
      <c r="K61" s="20"/>
      <c r="L61" s="21"/>
      <c r="M61" s="65">
        <f>J61*F61</f>
        <v>0</v>
      </c>
      <c r="N61" s="65">
        <f>F61*K61</f>
        <v>0</v>
      </c>
      <c r="O61" s="65">
        <f>M61+N61</f>
        <v>0</v>
      </c>
    </row>
    <row r="62" spans="1:15" x14ac:dyDescent="0.25">
      <c r="A62" s="262" t="s">
        <v>2976</v>
      </c>
      <c r="B62" s="285" t="s">
        <v>3608</v>
      </c>
      <c r="C62" s="331"/>
      <c r="D62" s="331"/>
      <c r="E62" s="3" t="s">
        <v>4</v>
      </c>
      <c r="F62" s="4">
        <f>2*F61+F58</f>
        <v>24</v>
      </c>
      <c r="G62" s="3"/>
      <c r="H62" s="3"/>
      <c r="I62" s="5"/>
      <c r="J62" s="20"/>
      <c r="K62" s="20"/>
      <c r="M62" s="65">
        <f t="shared" ref="M62:M66" si="48">J62*F62</f>
        <v>0</v>
      </c>
      <c r="N62" s="65">
        <f t="shared" ref="N62:N66" si="49">F62*K62</f>
        <v>0</v>
      </c>
      <c r="O62" s="65">
        <f t="shared" ref="O62:O66" si="50">M62+N62</f>
        <v>0</v>
      </c>
    </row>
    <row r="63" spans="1:15" x14ac:dyDescent="0.25">
      <c r="A63" s="262" t="s">
        <v>2977</v>
      </c>
      <c r="B63" s="30" t="s">
        <v>85</v>
      </c>
      <c r="C63" s="331"/>
      <c r="D63" s="331"/>
      <c r="E63" s="3" t="s">
        <v>4</v>
      </c>
      <c r="F63" s="4">
        <v>10</v>
      </c>
      <c r="G63" s="3"/>
      <c r="H63" s="3"/>
      <c r="I63" s="5"/>
      <c r="J63" s="20"/>
      <c r="K63" s="20"/>
      <c r="M63" s="65">
        <f t="shared" si="48"/>
        <v>0</v>
      </c>
      <c r="N63" s="65">
        <f t="shared" si="49"/>
        <v>0</v>
      </c>
      <c r="O63" s="65">
        <f t="shared" si="50"/>
        <v>0</v>
      </c>
    </row>
    <row r="64" spans="1:15" ht="15" customHeight="1" x14ac:dyDescent="0.25">
      <c r="A64" s="262" t="s">
        <v>2978</v>
      </c>
      <c r="B64" s="30" t="s">
        <v>86</v>
      </c>
      <c r="C64" s="28"/>
      <c r="D64" s="28"/>
      <c r="E64" s="3" t="s">
        <v>4</v>
      </c>
      <c r="F64" s="4">
        <v>5</v>
      </c>
      <c r="G64" s="3"/>
      <c r="H64" s="3"/>
      <c r="I64" s="5"/>
      <c r="J64" s="333"/>
      <c r="K64" s="334"/>
      <c r="M64" s="65">
        <f>J64*F64</f>
        <v>0</v>
      </c>
      <c r="N64" s="65">
        <f>F64*K64</f>
        <v>0</v>
      </c>
      <c r="O64" s="65">
        <f>M64+N64</f>
        <v>0</v>
      </c>
    </row>
    <row r="65" spans="1:15" x14ac:dyDescent="0.25">
      <c r="A65" s="262" t="s">
        <v>2979</v>
      </c>
      <c r="B65" s="30" t="s">
        <v>87</v>
      </c>
      <c r="C65" s="331"/>
      <c r="D65" s="331"/>
      <c r="E65" s="3" t="s">
        <v>4</v>
      </c>
      <c r="F65" s="4"/>
      <c r="G65" s="3"/>
      <c r="H65" s="3"/>
      <c r="I65" s="5"/>
      <c r="J65" s="20"/>
      <c r="K65" s="20"/>
      <c r="M65" s="65">
        <f t="shared" ref="M65" si="51">J65*F65</f>
        <v>0</v>
      </c>
      <c r="N65" s="65">
        <f t="shared" ref="N65" si="52">F65*K65</f>
        <v>0</v>
      </c>
      <c r="O65" s="65">
        <f t="shared" ref="O65" si="53">M65+N65</f>
        <v>0</v>
      </c>
    </row>
    <row r="66" spans="1:15" x14ac:dyDescent="0.25">
      <c r="A66" s="262" t="s">
        <v>2980</v>
      </c>
      <c r="B66" s="30" t="s">
        <v>88</v>
      </c>
      <c r="C66" s="331"/>
      <c r="D66" s="331"/>
      <c r="E66" s="3" t="s">
        <v>4</v>
      </c>
      <c r="F66" s="4"/>
      <c r="G66" s="3"/>
      <c r="H66" s="3"/>
      <c r="I66" s="5"/>
      <c r="J66" s="20"/>
      <c r="K66" s="20"/>
      <c r="M66" s="65">
        <f t="shared" si="48"/>
        <v>0</v>
      </c>
      <c r="N66" s="65">
        <f t="shared" si="49"/>
        <v>0</v>
      </c>
      <c r="O66" s="65">
        <f t="shared" si="50"/>
        <v>0</v>
      </c>
    </row>
    <row r="67" spans="1:15" ht="15.75" customHeight="1" x14ac:dyDescent="0.25">
      <c r="A67" s="261"/>
      <c r="B67" s="300" t="s">
        <v>64</v>
      </c>
      <c r="C67" s="300"/>
      <c r="D67" s="300"/>
      <c r="E67" s="18"/>
      <c r="F67" s="18"/>
      <c r="G67" s="2"/>
      <c r="H67" s="2"/>
      <c r="I67" s="2"/>
      <c r="J67" s="2"/>
      <c r="K67" s="2"/>
      <c r="M67" s="66"/>
      <c r="N67" s="66"/>
      <c r="O67" s="66"/>
    </row>
    <row r="68" spans="1:15" ht="15" customHeight="1" x14ac:dyDescent="0.25">
      <c r="A68" s="262" t="s">
        <v>2981</v>
      </c>
      <c r="B68" s="30" t="s">
        <v>82</v>
      </c>
      <c r="C68" s="331" t="s">
        <v>3628</v>
      </c>
      <c r="D68" s="331"/>
      <c r="E68" s="3" t="s">
        <v>4</v>
      </c>
      <c r="F68" s="16">
        <v>14</v>
      </c>
      <c r="G68" s="23">
        <f>F68*6</f>
        <v>84</v>
      </c>
      <c r="H68" s="24">
        <f>'Parametry potrubí'!$F$11*6</f>
        <v>84.6</v>
      </c>
      <c r="I68" s="24">
        <f>H68*F68</f>
        <v>1184.3999999999999</v>
      </c>
      <c r="J68" s="20"/>
      <c r="K68" s="34"/>
      <c r="L68" s="21"/>
      <c r="M68" s="65">
        <f>J68*F68</f>
        <v>0</v>
      </c>
      <c r="N68" s="65">
        <f>F68*K68</f>
        <v>0</v>
      </c>
      <c r="O68" s="65">
        <f>M68+N68</f>
        <v>0</v>
      </c>
    </row>
    <row r="69" spans="1:15" ht="15" customHeight="1" x14ac:dyDescent="0.25">
      <c r="A69" s="262" t="s">
        <v>2982</v>
      </c>
      <c r="B69" s="30" t="s">
        <v>83</v>
      </c>
      <c r="C69" s="331"/>
      <c r="D69" s="331"/>
      <c r="E69" s="3" t="s">
        <v>4</v>
      </c>
      <c r="F69" s="4"/>
      <c r="G69" s="3"/>
      <c r="H69" s="3"/>
      <c r="I69" s="5"/>
      <c r="J69" s="20"/>
      <c r="K69" s="20"/>
      <c r="M69" s="65">
        <f t="shared" ref="M69" si="54">J69*F69</f>
        <v>0</v>
      </c>
      <c r="N69" s="65">
        <f t="shared" ref="N69" si="55">F69*K69</f>
        <v>0</v>
      </c>
      <c r="O69" s="65">
        <f t="shared" ref="O69" si="56">M69+N69</f>
        <v>0</v>
      </c>
    </row>
    <row r="70" spans="1:15" x14ac:dyDescent="0.25">
      <c r="A70" s="262" t="s">
        <v>2983</v>
      </c>
      <c r="B70" s="30" t="s">
        <v>7</v>
      </c>
      <c r="C70" s="331"/>
      <c r="D70" s="331"/>
      <c r="E70" s="3" t="s">
        <v>1</v>
      </c>
      <c r="F70" s="4"/>
      <c r="G70" s="3"/>
      <c r="H70" s="3"/>
      <c r="I70" s="5"/>
      <c r="J70" s="20"/>
      <c r="K70" s="20"/>
      <c r="M70" s="65">
        <f>J70*F70</f>
        <v>0</v>
      </c>
      <c r="N70" s="65">
        <f>F70*K70</f>
        <v>0</v>
      </c>
      <c r="O70" s="65">
        <f>M70+N70</f>
        <v>0</v>
      </c>
    </row>
    <row r="71" spans="1:15" x14ac:dyDescent="0.25">
      <c r="A71" s="262" t="s">
        <v>2984</v>
      </c>
      <c r="B71" s="30" t="s">
        <v>84</v>
      </c>
      <c r="C71" s="331"/>
      <c r="D71" s="331"/>
      <c r="E71" s="3" t="s">
        <v>4</v>
      </c>
      <c r="F71" s="4">
        <v>4</v>
      </c>
      <c r="G71" s="3"/>
      <c r="H71" s="3"/>
      <c r="I71" s="5" t="s">
        <v>2</v>
      </c>
      <c r="J71" s="20"/>
      <c r="K71" s="20"/>
      <c r="L71" s="21"/>
      <c r="M71" s="65">
        <f>J71*F71</f>
        <v>0</v>
      </c>
      <c r="N71" s="65">
        <f>F71*K71</f>
        <v>0</v>
      </c>
      <c r="O71" s="65">
        <f>M71+N71</f>
        <v>0</v>
      </c>
    </row>
    <row r="72" spans="1:15" ht="15" customHeight="1" x14ac:dyDescent="0.25">
      <c r="A72" s="262" t="s">
        <v>2985</v>
      </c>
      <c r="B72" s="285" t="s">
        <v>3608</v>
      </c>
      <c r="C72" s="331"/>
      <c r="D72" s="331"/>
      <c r="E72" s="3" t="s">
        <v>4</v>
      </c>
      <c r="F72" s="4">
        <f>2*F71+F68</f>
        <v>22</v>
      </c>
      <c r="G72" s="3"/>
      <c r="H72" s="3"/>
      <c r="I72" s="5"/>
      <c r="J72" s="20"/>
      <c r="K72" s="27"/>
      <c r="M72" s="65">
        <f>J72*F72</f>
        <v>0</v>
      </c>
      <c r="N72" s="65">
        <f>F72*K72</f>
        <v>0</v>
      </c>
      <c r="O72" s="65">
        <f>M72+N72</f>
        <v>0</v>
      </c>
    </row>
    <row r="73" spans="1:15" ht="15" customHeight="1" x14ac:dyDescent="0.25">
      <c r="A73" s="262" t="s">
        <v>2986</v>
      </c>
      <c r="B73" s="30" t="s">
        <v>85</v>
      </c>
      <c r="C73" s="331"/>
      <c r="D73" s="331"/>
      <c r="E73" s="3" t="s">
        <v>4</v>
      </c>
      <c r="F73" s="4">
        <v>12</v>
      </c>
      <c r="G73" s="3"/>
      <c r="H73" s="3"/>
      <c r="I73" s="5"/>
      <c r="J73" s="20"/>
      <c r="K73" s="27"/>
      <c r="M73" s="65">
        <f t="shared" ref="M73:M76" si="57">J73*F73</f>
        <v>0</v>
      </c>
      <c r="N73" s="65">
        <f t="shared" ref="N73:N76" si="58">F73*K73</f>
        <v>0</v>
      </c>
      <c r="O73" s="65">
        <f t="shared" ref="O73:O76" si="59">M73+N73</f>
        <v>0</v>
      </c>
    </row>
    <row r="74" spans="1:15" x14ac:dyDescent="0.25">
      <c r="A74" s="262" t="s">
        <v>2987</v>
      </c>
      <c r="B74" s="30" t="s">
        <v>86</v>
      </c>
      <c r="C74" s="28"/>
      <c r="D74" s="28"/>
      <c r="E74" s="3" t="s">
        <v>4</v>
      </c>
      <c r="F74" s="4">
        <v>6</v>
      </c>
      <c r="G74" s="3"/>
      <c r="H74" s="3"/>
      <c r="I74" s="5"/>
      <c r="J74" s="333"/>
      <c r="K74" s="334"/>
      <c r="M74" s="65">
        <f>J74*F74</f>
        <v>0</v>
      </c>
      <c r="N74" s="65">
        <f>F74*K74</f>
        <v>0</v>
      </c>
      <c r="O74" s="65">
        <f>M74+N74</f>
        <v>0</v>
      </c>
    </row>
    <row r="75" spans="1:15" ht="15" customHeight="1" x14ac:dyDescent="0.25">
      <c r="A75" s="262" t="s">
        <v>2988</v>
      </c>
      <c r="B75" s="30" t="s">
        <v>87</v>
      </c>
      <c r="C75" s="331"/>
      <c r="D75" s="331"/>
      <c r="E75" s="3" t="s">
        <v>4</v>
      </c>
      <c r="F75" s="4"/>
      <c r="G75" s="3"/>
      <c r="H75" s="3"/>
      <c r="I75" s="5"/>
      <c r="J75" s="20"/>
      <c r="K75" s="20"/>
      <c r="M75" s="65">
        <f t="shared" ref="M75" si="60">J75*F75</f>
        <v>0</v>
      </c>
      <c r="N75" s="65">
        <f t="shared" ref="N75" si="61">F75*K75</f>
        <v>0</v>
      </c>
      <c r="O75" s="65">
        <f t="shared" ref="O75" si="62">M75+N75</f>
        <v>0</v>
      </c>
    </row>
    <row r="76" spans="1:15" ht="15" customHeight="1" x14ac:dyDescent="0.25">
      <c r="A76" s="262" t="s">
        <v>2989</v>
      </c>
      <c r="B76" s="30" t="s">
        <v>88</v>
      </c>
      <c r="C76" s="331"/>
      <c r="D76" s="331"/>
      <c r="E76" s="3" t="s">
        <v>4</v>
      </c>
      <c r="F76" s="4"/>
      <c r="G76" s="3"/>
      <c r="H76" s="3"/>
      <c r="I76" s="5"/>
      <c r="J76" s="20"/>
      <c r="K76" s="20"/>
      <c r="M76" s="65">
        <f t="shared" si="57"/>
        <v>0</v>
      </c>
      <c r="N76" s="65">
        <f t="shared" si="58"/>
        <v>0</v>
      </c>
      <c r="O76" s="65">
        <f t="shared" si="59"/>
        <v>0</v>
      </c>
    </row>
    <row r="77" spans="1:15" x14ac:dyDescent="0.25">
      <c r="A77" s="261"/>
      <c r="B77" s="300" t="s">
        <v>95</v>
      </c>
      <c r="C77" s="300"/>
      <c r="D77" s="300"/>
      <c r="E77" s="18"/>
      <c r="F77" s="18"/>
      <c r="G77" s="2"/>
      <c r="H77" s="2"/>
      <c r="I77" s="2"/>
      <c r="J77" s="26"/>
      <c r="K77" s="26"/>
      <c r="M77" s="66"/>
      <c r="N77" s="66"/>
      <c r="O77" s="66"/>
    </row>
    <row r="78" spans="1:15" x14ac:dyDescent="0.25">
      <c r="A78" s="262" t="s">
        <v>2990</v>
      </c>
      <c r="B78" s="30" t="s">
        <v>82</v>
      </c>
      <c r="C78" s="331" t="s">
        <v>3627</v>
      </c>
      <c r="D78" s="331"/>
      <c r="E78" s="3" t="s">
        <v>4</v>
      </c>
      <c r="F78" s="16">
        <v>10</v>
      </c>
      <c r="G78" s="23">
        <f>F78*6</f>
        <v>60</v>
      </c>
      <c r="H78" s="24">
        <f>'Parametry potrubí'!$F$10*12</f>
        <v>116.39999999999999</v>
      </c>
      <c r="I78" s="24">
        <f>H78*F78</f>
        <v>1164</v>
      </c>
      <c r="J78" s="20"/>
      <c r="K78" s="20"/>
      <c r="L78" s="21"/>
      <c r="M78" s="65">
        <f>J78*F78</f>
        <v>0</v>
      </c>
      <c r="N78" s="65">
        <f>F78*K78</f>
        <v>0</v>
      </c>
      <c r="O78" s="65">
        <f>M78+N78</f>
        <v>0</v>
      </c>
    </row>
    <row r="79" spans="1:15" x14ac:dyDescent="0.25">
      <c r="A79" s="262" t="s">
        <v>2991</v>
      </c>
      <c r="B79" s="30" t="s">
        <v>83</v>
      </c>
      <c r="C79" s="331"/>
      <c r="D79" s="331"/>
      <c r="E79" s="3" t="s">
        <v>4</v>
      </c>
      <c r="F79" s="4"/>
      <c r="G79" s="3"/>
      <c r="H79" s="3"/>
      <c r="I79" s="5"/>
      <c r="J79" s="20"/>
      <c r="K79" s="20"/>
      <c r="M79" s="65">
        <f t="shared" ref="M79" si="63">J79*F79</f>
        <v>0</v>
      </c>
      <c r="N79" s="65">
        <f t="shared" ref="N79" si="64">F79*K79</f>
        <v>0</v>
      </c>
      <c r="O79" s="65">
        <f t="shared" ref="O79" si="65">M79+N79</f>
        <v>0</v>
      </c>
    </row>
    <row r="80" spans="1:15" x14ac:dyDescent="0.25">
      <c r="A80" s="262" t="s">
        <v>2992</v>
      </c>
      <c r="B80" s="30" t="s">
        <v>7</v>
      </c>
      <c r="C80" s="331"/>
      <c r="D80" s="331"/>
      <c r="E80" s="3" t="s">
        <v>1</v>
      </c>
      <c r="F80" s="4"/>
      <c r="G80" s="3"/>
      <c r="H80" s="3"/>
      <c r="I80" s="5"/>
      <c r="J80" s="20"/>
      <c r="K80" s="20"/>
      <c r="M80" s="65">
        <f>J80*F80</f>
        <v>0</v>
      </c>
      <c r="N80" s="65">
        <f>F80*K80</f>
        <v>0</v>
      </c>
      <c r="O80" s="65">
        <f>M80+N80</f>
        <v>0</v>
      </c>
    </row>
    <row r="81" spans="1:15" x14ac:dyDescent="0.25">
      <c r="A81" s="262" t="s">
        <v>2993</v>
      </c>
      <c r="B81" s="30" t="s">
        <v>84</v>
      </c>
      <c r="C81" s="331"/>
      <c r="D81" s="331"/>
      <c r="E81" s="3" t="s">
        <v>4</v>
      </c>
      <c r="F81" s="4">
        <v>2</v>
      </c>
      <c r="G81" s="3"/>
      <c r="H81" s="3"/>
      <c r="I81" s="5" t="s">
        <v>2</v>
      </c>
      <c r="J81" s="20"/>
      <c r="K81" s="20"/>
      <c r="L81" s="21"/>
      <c r="M81" s="65">
        <f>J81*F81</f>
        <v>0</v>
      </c>
      <c r="N81" s="65">
        <f>F81*K81</f>
        <v>0</v>
      </c>
      <c r="O81" s="65">
        <f>M81+N81</f>
        <v>0</v>
      </c>
    </row>
    <row r="82" spans="1:15" x14ac:dyDescent="0.25">
      <c r="A82" s="262" t="s">
        <v>2994</v>
      </c>
      <c r="B82" s="285" t="s">
        <v>3608</v>
      </c>
      <c r="C82" s="331"/>
      <c r="D82" s="331"/>
      <c r="E82" s="3" t="s">
        <v>4</v>
      </c>
      <c r="F82" s="4">
        <f>2*F81+F78</f>
        <v>14</v>
      </c>
      <c r="G82" s="3"/>
      <c r="H82" s="3"/>
      <c r="I82" s="5"/>
      <c r="J82" s="20"/>
      <c r="K82" s="20"/>
      <c r="M82" s="65">
        <f t="shared" ref="M82:M86" si="66">J82*F82</f>
        <v>0</v>
      </c>
      <c r="N82" s="65">
        <f t="shared" ref="N82:N86" si="67">F82*K82</f>
        <v>0</v>
      </c>
      <c r="O82" s="65">
        <f t="shared" ref="O82:O86" si="68">M82+N82</f>
        <v>0</v>
      </c>
    </row>
    <row r="83" spans="1:15" x14ac:dyDescent="0.25">
      <c r="A83" s="262" t="s">
        <v>2995</v>
      </c>
      <c r="B83" s="30" t="s">
        <v>85</v>
      </c>
      <c r="C83" s="331"/>
      <c r="D83" s="331"/>
      <c r="E83" s="3" t="s">
        <v>4</v>
      </c>
      <c r="F83" s="4">
        <v>10</v>
      </c>
      <c r="G83" s="3"/>
      <c r="H83" s="3"/>
      <c r="I83" s="5"/>
      <c r="J83" s="20"/>
      <c r="K83" s="20"/>
      <c r="M83" s="65">
        <f t="shared" si="66"/>
        <v>0</v>
      </c>
      <c r="N83" s="65">
        <f t="shared" si="67"/>
        <v>0</v>
      </c>
      <c r="O83" s="65">
        <f t="shared" si="68"/>
        <v>0</v>
      </c>
    </row>
    <row r="84" spans="1:15" x14ac:dyDescent="0.25">
      <c r="A84" s="262" t="s">
        <v>2996</v>
      </c>
      <c r="B84" s="30" t="s">
        <v>86</v>
      </c>
      <c r="C84" s="28"/>
      <c r="D84" s="28"/>
      <c r="E84" s="3" t="s">
        <v>4</v>
      </c>
      <c r="F84" s="4">
        <v>5</v>
      </c>
      <c r="G84" s="3"/>
      <c r="H84" s="3"/>
      <c r="I84" s="5"/>
      <c r="J84" s="333"/>
      <c r="K84" s="334"/>
      <c r="M84" s="65">
        <f>J84*F84</f>
        <v>0</v>
      </c>
      <c r="N84" s="65">
        <f>F84*K84</f>
        <v>0</v>
      </c>
      <c r="O84" s="65">
        <f>M84+N84</f>
        <v>0</v>
      </c>
    </row>
    <row r="85" spans="1:15" x14ac:dyDescent="0.25">
      <c r="A85" s="262" t="s">
        <v>2997</v>
      </c>
      <c r="B85" s="30" t="s">
        <v>87</v>
      </c>
      <c r="C85" s="331"/>
      <c r="D85" s="331"/>
      <c r="E85" s="3" t="s">
        <v>4</v>
      </c>
      <c r="F85" s="4"/>
      <c r="G85" s="3"/>
      <c r="H85" s="3"/>
      <c r="I85" s="5"/>
      <c r="J85" s="20"/>
      <c r="K85" s="20"/>
      <c r="M85" s="65">
        <f t="shared" ref="M85" si="69">J85*F85</f>
        <v>0</v>
      </c>
      <c r="N85" s="65">
        <f t="shared" ref="N85" si="70">F85*K85</f>
        <v>0</v>
      </c>
      <c r="O85" s="65">
        <f t="shared" ref="O85" si="71">M85+N85</f>
        <v>0</v>
      </c>
    </row>
    <row r="86" spans="1:15" x14ac:dyDescent="0.25">
      <c r="A86" s="262" t="s">
        <v>2998</v>
      </c>
      <c r="B86" s="30" t="s">
        <v>88</v>
      </c>
      <c r="C86" s="331"/>
      <c r="D86" s="331"/>
      <c r="E86" s="3" t="s">
        <v>4</v>
      </c>
      <c r="F86" s="4"/>
      <c r="G86" s="3"/>
      <c r="H86" s="3"/>
      <c r="I86" s="5"/>
      <c r="J86" s="20"/>
      <c r="K86" s="20"/>
      <c r="M86" s="65">
        <f t="shared" si="66"/>
        <v>0</v>
      </c>
      <c r="N86" s="65">
        <f t="shared" si="67"/>
        <v>0</v>
      </c>
      <c r="O86" s="65">
        <f t="shared" si="68"/>
        <v>0</v>
      </c>
    </row>
    <row r="87" spans="1:15" x14ac:dyDescent="0.25">
      <c r="A87" s="261"/>
      <c r="B87" s="300" t="s">
        <v>1063</v>
      </c>
      <c r="C87" s="300"/>
      <c r="D87" s="300"/>
      <c r="E87" s="18"/>
      <c r="F87" s="18"/>
      <c r="G87" s="2"/>
      <c r="H87" s="2"/>
      <c r="I87" s="2"/>
      <c r="J87" s="2"/>
      <c r="K87" s="2"/>
      <c r="M87" s="66"/>
      <c r="N87" s="66"/>
      <c r="O87" s="66"/>
    </row>
    <row r="88" spans="1:15" x14ac:dyDescent="0.25">
      <c r="A88" s="262" t="s">
        <v>2999</v>
      </c>
      <c r="B88" s="30" t="s">
        <v>82</v>
      </c>
      <c r="C88" s="331" t="s">
        <v>3628</v>
      </c>
      <c r="D88" s="331"/>
      <c r="E88" s="3" t="s">
        <v>4</v>
      </c>
      <c r="F88" s="16">
        <v>28</v>
      </c>
      <c r="G88" s="23">
        <f>F88*6</f>
        <v>168</v>
      </c>
      <c r="H88" s="24">
        <f>'Parametry potrubí'!$F$11*6</f>
        <v>84.6</v>
      </c>
      <c r="I88" s="24">
        <f>H88*F88</f>
        <v>2368.7999999999997</v>
      </c>
      <c r="J88" s="20"/>
      <c r="K88" s="34"/>
      <c r="L88" s="21"/>
      <c r="M88" s="65">
        <f>J88*F88</f>
        <v>0</v>
      </c>
      <c r="N88" s="65">
        <f>F88*K88</f>
        <v>0</v>
      </c>
      <c r="O88" s="65">
        <f>M88+N88</f>
        <v>0</v>
      </c>
    </row>
    <row r="89" spans="1:15" x14ac:dyDescent="0.25">
      <c r="A89" s="262" t="s">
        <v>3000</v>
      </c>
      <c r="B89" s="30" t="s">
        <v>83</v>
      </c>
      <c r="C89" s="331"/>
      <c r="D89" s="331"/>
      <c r="E89" s="3" t="s">
        <v>4</v>
      </c>
      <c r="F89" s="4"/>
      <c r="G89" s="3"/>
      <c r="H89" s="3"/>
      <c r="I89" s="5"/>
      <c r="J89" s="20"/>
      <c r="K89" s="20"/>
      <c r="M89" s="65">
        <f t="shared" ref="M89" si="72">J89*F89</f>
        <v>0</v>
      </c>
      <c r="N89" s="65">
        <f t="shared" ref="N89" si="73">F89*K89</f>
        <v>0</v>
      </c>
      <c r="O89" s="65">
        <f t="shared" ref="O89" si="74">M89+N89</f>
        <v>0</v>
      </c>
    </row>
    <row r="90" spans="1:15" x14ac:dyDescent="0.25">
      <c r="A90" s="262" t="s">
        <v>3001</v>
      </c>
      <c r="B90" s="30" t="s">
        <v>7</v>
      </c>
      <c r="C90" s="331"/>
      <c r="D90" s="331"/>
      <c r="E90" s="3" t="s">
        <v>1</v>
      </c>
      <c r="F90" s="4"/>
      <c r="G90" s="3"/>
      <c r="H90" s="3"/>
      <c r="I90" s="5"/>
      <c r="J90" s="20"/>
      <c r="K90" s="20"/>
      <c r="M90" s="65">
        <f>J90*F90</f>
        <v>0</v>
      </c>
      <c r="N90" s="65">
        <f>F90*K90</f>
        <v>0</v>
      </c>
      <c r="O90" s="65">
        <f>M90+N90</f>
        <v>0</v>
      </c>
    </row>
    <row r="91" spans="1:15" x14ac:dyDescent="0.25">
      <c r="A91" s="262" t="s">
        <v>3002</v>
      </c>
      <c r="B91" s="30" t="s">
        <v>84</v>
      </c>
      <c r="C91" s="331"/>
      <c r="D91" s="331"/>
      <c r="E91" s="3" t="s">
        <v>4</v>
      </c>
      <c r="F91" s="4">
        <v>14</v>
      </c>
      <c r="G91" s="3"/>
      <c r="H91" s="3"/>
      <c r="I91" s="5" t="s">
        <v>2</v>
      </c>
      <c r="J91" s="20"/>
      <c r="K91" s="20"/>
      <c r="L91" s="21"/>
      <c r="M91" s="65">
        <f>J91*F91</f>
        <v>0</v>
      </c>
      <c r="N91" s="65">
        <f>F91*K91</f>
        <v>0</v>
      </c>
      <c r="O91" s="65">
        <f>M91+N91</f>
        <v>0</v>
      </c>
    </row>
    <row r="92" spans="1:15" x14ac:dyDescent="0.25">
      <c r="A92" s="262" t="s">
        <v>3003</v>
      </c>
      <c r="B92" s="285" t="s">
        <v>3608</v>
      </c>
      <c r="C92" s="331"/>
      <c r="D92" s="331"/>
      <c r="E92" s="3" t="s">
        <v>4</v>
      </c>
      <c r="F92" s="4">
        <f>2*F91+F88</f>
        <v>56</v>
      </c>
      <c r="G92" s="3"/>
      <c r="H92" s="3"/>
      <c r="I92" s="5"/>
      <c r="J92" s="20"/>
      <c r="K92" s="27"/>
      <c r="M92" s="65">
        <f>J92*F92</f>
        <v>0</v>
      </c>
      <c r="N92" s="65">
        <f>F92*K92</f>
        <v>0</v>
      </c>
      <c r="O92" s="65">
        <f>M92+N92</f>
        <v>0</v>
      </c>
    </row>
    <row r="93" spans="1:15" x14ac:dyDescent="0.25">
      <c r="A93" s="262" t="s">
        <v>3004</v>
      </c>
      <c r="B93" s="30" t="s">
        <v>85</v>
      </c>
      <c r="C93" s="331"/>
      <c r="D93" s="331"/>
      <c r="E93" s="3" t="s">
        <v>4</v>
      </c>
      <c r="F93" s="4">
        <v>24</v>
      </c>
      <c r="G93" s="3"/>
      <c r="H93" s="3"/>
      <c r="I93" s="5"/>
      <c r="J93" s="20"/>
      <c r="K93" s="27"/>
      <c r="M93" s="65">
        <f t="shared" ref="M93:M96" si="75">J93*F93</f>
        <v>0</v>
      </c>
      <c r="N93" s="65">
        <f t="shared" ref="N93:N96" si="76">F93*K93</f>
        <v>0</v>
      </c>
      <c r="O93" s="65">
        <f t="shared" ref="O93:O96" si="77">M93+N93</f>
        <v>0</v>
      </c>
    </row>
    <row r="94" spans="1:15" x14ac:dyDescent="0.25">
      <c r="A94" s="262" t="s">
        <v>3005</v>
      </c>
      <c r="B94" s="30" t="s">
        <v>86</v>
      </c>
      <c r="C94" s="28"/>
      <c r="D94" s="28"/>
      <c r="E94" s="3" t="s">
        <v>4</v>
      </c>
      <c r="F94" s="4">
        <v>12</v>
      </c>
      <c r="G94" s="3"/>
      <c r="H94" s="3"/>
      <c r="I94" s="5"/>
      <c r="J94" s="333"/>
      <c r="K94" s="334"/>
      <c r="M94" s="65">
        <f>J94*F94</f>
        <v>0</v>
      </c>
      <c r="N94" s="65">
        <f>F94*K94</f>
        <v>0</v>
      </c>
      <c r="O94" s="65">
        <f>M94+N94</f>
        <v>0</v>
      </c>
    </row>
    <row r="95" spans="1:15" x14ac:dyDescent="0.25">
      <c r="A95" s="262" t="s">
        <v>3006</v>
      </c>
      <c r="B95" s="30" t="s">
        <v>87</v>
      </c>
      <c r="C95" s="331"/>
      <c r="D95" s="331"/>
      <c r="E95" s="3" t="s">
        <v>4</v>
      </c>
      <c r="F95" s="4"/>
      <c r="G95" s="3"/>
      <c r="H95" s="3"/>
      <c r="I95" s="5"/>
      <c r="J95" s="20"/>
      <c r="K95" s="20"/>
      <c r="M95" s="65">
        <f t="shared" ref="M95" si="78">J95*F95</f>
        <v>0</v>
      </c>
      <c r="N95" s="65">
        <f t="shared" ref="N95" si="79">F95*K95</f>
        <v>0</v>
      </c>
      <c r="O95" s="65">
        <f t="shared" ref="O95" si="80">M95+N95</f>
        <v>0</v>
      </c>
    </row>
    <row r="96" spans="1:15" x14ac:dyDescent="0.25">
      <c r="A96" s="262" t="s">
        <v>3007</v>
      </c>
      <c r="B96" s="30" t="s">
        <v>88</v>
      </c>
      <c r="C96" s="331"/>
      <c r="D96" s="331"/>
      <c r="E96" s="3" t="s">
        <v>4</v>
      </c>
      <c r="F96" s="4"/>
      <c r="G96" s="3"/>
      <c r="H96" s="3"/>
      <c r="I96" s="5"/>
      <c r="J96" s="20"/>
      <c r="K96" s="20"/>
      <c r="M96" s="65">
        <f t="shared" si="75"/>
        <v>0</v>
      </c>
      <c r="N96" s="65">
        <f t="shared" si="76"/>
        <v>0</v>
      </c>
      <c r="O96" s="65">
        <f t="shared" si="77"/>
        <v>0</v>
      </c>
    </row>
    <row r="97" spans="1:15" x14ac:dyDescent="0.25">
      <c r="A97" s="261"/>
      <c r="B97" s="300" t="s">
        <v>1064</v>
      </c>
      <c r="C97" s="300"/>
      <c r="D97" s="300"/>
      <c r="E97" s="18"/>
      <c r="F97" s="18"/>
      <c r="G97" s="2"/>
      <c r="H97" s="2"/>
      <c r="I97" s="2"/>
      <c r="J97" s="2"/>
      <c r="K97" s="2"/>
      <c r="M97" s="66"/>
      <c r="N97" s="66"/>
      <c r="O97" s="66"/>
    </row>
    <row r="98" spans="1:15" ht="15" customHeight="1" x14ac:dyDescent="0.25">
      <c r="A98" s="262" t="s">
        <v>3008</v>
      </c>
      <c r="B98" s="97" t="s">
        <v>82</v>
      </c>
      <c r="C98" s="331" t="s">
        <v>3627</v>
      </c>
      <c r="D98" s="331"/>
      <c r="E98" s="3" t="s">
        <v>4</v>
      </c>
      <c r="F98" s="16">
        <v>4</v>
      </c>
      <c r="G98" s="23">
        <f>F98*6</f>
        <v>24</v>
      </c>
      <c r="H98" s="24">
        <f>'Parametry potrubí'!$F$10*6</f>
        <v>58.199999999999996</v>
      </c>
      <c r="I98" s="24">
        <f>H98*F98</f>
        <v>232.79999999999998</v>
      </c>
      <c r="J98" s="20"/>
      <c r="K98" s="34"/>
      <c r="L98" s="21"/>
      <c r="M98" s="65">
        <f>J98*F98</f>
        <v>0</v>
      </c>
      <c r="N98" s="65">
        <f>F98*K98</f>
        <v>0</v>
      </c>
      <c r="O98" s="65">
        <f>M98+N98</f>
        <v>0</v>
      </c>
    </row>
    <row r="99" spans="1:15" x14ac:dyDescent="0.25">
      <c r="A99" s="262" t="s">
        <v>3009</v>
      </c>
      <c r="B99" s="97" t="s">
        <v>83</v>
      </c>
      <c r="C99" s="331"/>
      <c r="D99" s="331"/>
      <c r="E99" s="3" t="s">
        <v>4</v>
      </c>
      <c r="F99" s="4"/>
      <c r="G99" s="3"/>
      <c r="H99" s="3"/>
      <c r="I99" s="5"/>
      <c r="J99" s="20"/>
      <c r="K99" s="20"/>
      <c r="M99" s="65">
        <f t="shared" ref="M99" si="81">J99*F99</f>
        <v>0</v>
      </c>
      <c r="N99" s="65">
        <f t="shared" ref="N99" si="82">F99*K99</f>
        <v>0</v>
      </c>
      <c r="O99" s="65">
        <f t="shared" ref="O99" si="83">M99+N99</f>
        <v>0</v>
      </c>
    </row>
    <row r="100" spans="1:15" x14ac:dyDescent="0.25">
      <c r="A100" s="262" t="s">
        <v>3010</v>
      </c>
      <c r="B100" s="97" t="s">
        <v>7</v>
      </c>
      <c r="C100" s="331"/>
      <c r="D100" s="331"/>
      <c r="E100" s="3" t="s">
        <v>1</v>
      </c>
      <c r="F100" s="4"/>
      <c r="G100" s="3"/>
      <c r="H100" s="3"/>
      <c r="I100" s="5"/>
      <c r="J100" s="20"/>
      <c r="K100" s="20"/>
      <c r="M100" s="65">
        <f>J100*F100</f>
        <v>0</v>
      </c>
      <c r="N100" s="65">
        <f>F100*K100</f>
        <v>0</v>
      </c>
      <c r="O100" s="65">
        <f>M100+N100</f>
        <v>0</v>
      </c>
    </row>
    <row r="101" spans="1:15" x14ac:dyDescent="0.25">
      <c r="A101" s="262" t="s">
        <v>3011</v>
      </c>
      <c r="B101" s="97" t="s">
        <v>84</v>
      </c>
      <c r="C101" s="331"/>
      <c r="D101" s="331"/>
      <c r="E101" s="3" t="s">
        <v>4</v>
      </c>
      <c r="F101" s="4">
        <v>4</v>
      </c>
      <c r="G101" s="3"/>
      <c r="H101" s="3"/>
      <c r="I101" s="5" t="s">
        <v>2</v>
      </c>
      <c r="J101" s="20"/>
      <c r="K101" s="20"/>
      <c r="L101" s="21"/>
      <c r="M101" s="65">
        <f>J101*F101</f>
        <v>0</v>
      </c>
      <c r="N101" s="65">
        <f>F101*K101</f>
        <v>0</v>
      </c>
      <c r="O101" s="65">
        <f>M101+N101</f>
        <v>0</v>
      </c>
    </row>
    <row r="102" spans="1:15" x14ac:dyDescent="0.25">
      <c r="A102" s="262" t="s">
        <v>3012</v>
      </c>
      <c r="B102" s="285" t="s">
        <v>3608</v>
      </c>
      <c r="C102" s="331"/>
      <c r="D102" s="331"/>
      <c r="E102" s="3" t="s">
        <v>4</v>
      </c>
      <c r="F102" s="4">
        <f>2*F101+F98</f>
        <v>12</v>
      </c>
      <c r="G102" s="3"/>
      <c r="H102" s="3"/>
      <c r="I102" s="5"/>
      <c r="J102" s="20"/>
      <c r="K102" s="27"/>
      <c r="M102" s="65">
        <f>J102*F102</f>
        <v>0</v>
      </c>
      <c r="N102" s="65">
        <f>F102*K102</f>
        <v>0</v>
      </c>
      <c r="O102" s="65">
        <f>M102+N102</f>
        <v>0</v>
      </c>
    </row>
    <row r="103" spans="1:15" x14ac:dyDescent="0.25">
      <c r="A103" s="262" t="s">
        <v>3013</v>
      </c>
      <c r="B103" s="97" t="s">
        <v>85</v>
      </c>
      <c r="C103" s="331"/>
      <c r="D103" s="331"/>
      <c r="E103" s="3" t="s">
        <v>4</v>
      </c>
      <c r="F103" s="4">
        <v>8</v>
      </c>
      <c r="G103" s="3"/>
      <c r="H103" s="3"/>
      <c r="I103" s="5"/>
      <c r="J103" s="20"/>
      <c r="K103" s="27"/>
      <c r="M103" s="65">
        <f t="shared" ref="M103" si="84">J103*F103</f>
        <v>0</v>
      </c>
      <c r="N103" s="65">
        <f t="shared" ref="N103" si="85">F103*K103</f>
        <v>0</v>
      </c>
      <c r="O103" s="65">
        <f t="shared" ref="O103" si="86">M103+N103</f>
        <v>0</v>
      </c>
    </row>
    <row r="104" spans="1:15" x14ac:dyDescent="0.25">
      <c r="A104" s="262" t="s">
        <v>3014</v>
      </c>
      <c r="B104" s="97" t="s">
        <v>86</v>
      </c>
      <c r="C104" s="97"/>
      <c r="D104" s="97"/>
      <c r="E104" s="3" t="s">
        <v>4</v>
      </c>
      <c r="F104" s="4">
        <v>4</v>
      </c>
      <c r="G104" s="3"/>
      <c r="H104" s="3"/>
      <c r="I104" s="5"/>
      <c r="J104" s="333"/>
      <c r="K104" s="334"/>
      <c r="M104" s="65">
        <f>J104*F104</f>
        <v>0</v>
      </c>
      <c r="N104" s="65">
        <f>F104*K104</f>
        <v>0</v>
      </c>
      <c r="O104" s="65">
        <f>M104+N104</f>
        <v>0</v>
      </c>
    </row>
    <row r="105" spans="1:15" x14ac:dyDescent="0.25">
      <c r="A105" s="262" t="s">
        <v>3015</v>
      </c>
      <c r="B105" s="97" t="s">
        <v>87</v>
      </c>
      <c r="C105" s="331"/>
      <c r="D105" s="331"/>
      <c r="E105" s="3" t="s">
        <v>4</v>
      </c>
      <c r="F105" s="4"/>
      <c r="G105" s="3"/>
      <c r="H105" s="3"/>
      <c r="I105" s="5"/>
      <c r="J105" s="20"/>
      <c r="K105" s="20"/>
      <c r="M105" s="65">
        <f t="shared" ref="M105:M106" si="87">J105*F105</f>
        <v>0</v>
      </c>
      <c r="N105" s="65">
        <f t="shared" ref="N105:N106" si="88">F105*K105</f>
        <v>0</v>
      </c>
      <c r="O105" s="65">
        <f t="shared" ref="O105:O106" si="89">M105+N105</f>
        <v>0</v>
      </c>
    </row>
    <row r="106" spans="1:15" x14ac:dyDescent="0.25">
      <c r="A106" s="262" t="s">
        <v>3016</v>
      </c>
      <c r="B106" s="97" t="s">
        <v>88</v>
      </c>
      <c r="C106" s="331"/>
      <c r="D106" s="331"/>
      <c r="E106" s="3" t="s">
        <v>4</v>
      </c>
      <c r="F106" s="4"/>
      <c r="G106" s="3"/>
      <c r="H106" s="3"/>
      <c r="I106" s="5"/>
      <c r="J106" s="20"/>
      <c r="K106" s="20"/>
      <c r="M106" s="65">
        <f t="shared" si="87"/>
        <v>0</v>
      </c>
      <c r="N106" s="65">
        <f t="shared" si="88"/>
        <v>0</v>
      </c>
      <c r="O106" s="65">
        <f t="shared" si="89"/>
        <v>0</v>
      </c>
    </row>
    <row r="107" spans="1:15" x14ac:dyDescent="0.25">
      <c r="A107" s="261"/>
      <c r="B107" s="300" t="s">
        <v>65</v>
      </c>
      <c r="C107" s="300"/>
      <c r="D107" s="300"/>
      <c r="E107" s="18"/>
      <c r="F107" s="18"/>
      <c r="G107" s="2"/>
      <c r="H107" s="2"/>
      <c r="I107" s="2"/>
      <c r="J107" s="2"/>
      <c r="K107" s="2"/>
      <c r="M107" s="66"/>
      <c r="N107" s="66"/>
      <c r="O107" s="66"/>
    </row>
    <row r="108" spans="1:15" x14ac:dyDescent="0.25">
      <c r="A108" s="262" t="s">
        <v>3017</v>
      </c>
      <c r="B108" s="30" t="s">
        <v>82</v>
      </c>
      <c r="C108" s="331" t="s">
        <v>3629</v>
      </c>
      <c r="D108" s="331"/>
      <c r="E108" s="3" t="s">
        <v>4</v>
      </c>
      <c r="F108" s="16">
        <v>8</v>
      </c>
      <c r="G108" s="23">
        <f>F108*6</f>
        <v>48</v>
      </c>
      <c r="H108" s="24">
        <f>'Parametry potrubí'!F9*6</f>
        <v>46.8</v>
      </c>
      <c r="I108" s="24">
        <f>H108*F108</f>
        <v>374.4</v>
      </c>
      <c r="J108" s="20"/>
      <c r="K108" s="34"/>
      <c r="L108" s="21"/>
      <c r="M108" s="65">
        <f>J108*F108</f>
        <v>0</v>
      </c>
      <c r="N108" s="65">
        <f>F108*K108</f>
        <v>0</v>
      </c>
      <c r="O108" s="65">
        <f>M108+N108</f>
        <v>0</v>
      </c>
    </row>
    <row r="109" spans="1:15" x14ac:dyDescent="0.25">
      <c r="A109" s="262" t="s">
        <v>3018</v>
      </c>
      <c r="B109" s="30" t="s">
        <v>83</v>
      </c>
      <c r="C109" s="331"/>
      <c r="D109" s="331"/>
      <c r="E109" s="3" t="s">
        <v>4</v>
      </c>
      <c r="F109" s="4"/>
      <c r="G109" s="3"/>
      <c r="H109" s="3"/>
      <c r="I109" s="5"/>
      <c r="J109" s="20"/>
      <c r="K109" s="20"/>
      <c r="M109" s="65">
        <f t="shared" ref="M109" si="90">J109*F109</f>
        <v>0</v>
      </c>
      <c r="N109" s="65">
        <f t="shared" ref="N109" si="91">F109*K109</f>
        <v>0</v>
      </c>
      <c r="O109" s="65">
        <f t="shared" ref="O109" si="92">M109+N109</f>
        <v>0</v>
      </c>
    </row>
    <row r="110" spans="1:15" x14ac:dyDescent="0.25">
      <c r="A110" s="262" t="s">
        <v>3019</v>
      </c>
      <c r="B110" s="30" t="s">
        <v>7</v>
      </c>
      <c r="C110" s="331"/>
      <c r="D110" s="331"/>
      <c r="E110" s="3" t="s">
        <v>1</v>
      </c>
      <c r="F110" s="4"/>
      <c r="G110" s="3"/>
      <c r="H110" s="3"/>
      <c r="I110" s="5"/>
      <c r="J110" s="20"/>
      <c r="K110" s="20"/>
      <c r="M110" s="65">
        <f>J110*F110</f>
        <v>0</v>
      </c>
      <c r="N110" s="65">
        <f>F110*K110</f>
        <v>0</v>
      </c>
      <c r="O110" s="65">
        <f>M110+N110</f>
        <v>0</v>
      </c>
    </row>
    <row r="111" spans="1:15" x14ac:dyDescent="0.25">
      <c r="A111" s="262" t="s">
        <v>3020</v>
      </c>
      <c r="B111" s="30" t="s">
        <v>84</v>
      </c>
      <c r="C111" s="331"/>
      <c r="D111" s="331"/>
      <c r="E111" s="3" t="s">
        <v>4</v>
      </c>
      <c r="F111" s="4">
        <v>2</v>
      </c>
      <c r="G111" s="3"/>
      <c r="H111" s="3"/>
      <c r="I111" s="5" t="s">
        <v>2</v>
      </c>
      <c r="J111" s="20"/>
      <c r="K111" s="20"/>
      <c r="L111" s="21"/>
      <c r="M111" s="65">
        <f>J111*F111</f>
        <v>0</v>
      </c>
      <c r="N111" s="65">
        <f>F111*K111</f>
        <v>0</v>
      </c>
      <c r="O111" s="65">
        <f>M111+N111</f>
        <v>0</v>
      </c>
    </row>
    <row r="112" spans="1:15" x14ac:dyDescent="0.25">
      <c r="A112" s="262" t="s">
        <v>3021</v>
      </c>
      <c r="B112" s="285" t="s">
        <v>3608</v>
      </c>
      <c r="C112" s="331"/>
      <c r="D112" s="331"/>
      <c r="E112" s="3" t="s">
        <v>4</v>
      </c>
      <c r="F112" s="4">
        <f>2*F111+F108</f>
        <v>12</v>
      </c>
      <c r="G112" s="3"/>
      <c r="H112" s="3"/>
      <c r="I112" s="5"/>
      <c r="J112" s="20"/>
      <c r="K112" s="27"/>
      <c r="M112" s="65">
        <f>J112*F112</f>
        <v>0</v>
      </c>
      <c r="N112" s="65">
        <f>F112*K112</f>
        <v>0</v>
      </c>
      <c r="O112" s="65">
        <f>M112+N112</f>
        <v>0</v>
      </c>
    </row>
    <row r="113" spans="1:15" x14ac:dyDescent="0.25">
      <c r="A113" s="262" t="s">
        <v>3022</v>
      </c>
      <c r="B113" s="30" t="s">
        <v>85</v>
      </c>
      <c r="C113" s="331"/>
      <c r="D113" s="331"/>
      <c r="E113" s="3" t="s">
        <v>4</v>
      </c>
      <c r="F113" s="4">
        <v>6</v>
      </c>
      <c r="G113" s="3"/>
      <c r="H113" s="3"/>
      <c r="I113" s="5"/>
      <c r="J113" s="20"/>
      <c r="K113" s="27"/>
      <c r="M113" s="65">
        <f t="shared" ref="M113:M116" si="93">J113*F113</f>
        <v>0</v>
      </c>
      <c r="N113" s="65">
        <f t="shared" ref="N113:N116" si="94">F113*K113</f>
        <v>0</v>
      </c>
      <c r="O113" s="65">
        <f t="shared" ref="O113:O116" si="95">M113+N113</f>
        <v>0</v>
      </c>
    </row>
    <row r="114" spans="1:15" x14ac:dyDescent="0.25">
      <c r="A114" s="262" t="s">
        <v>3023</v>
      </c>
      <c r="B114" s="30" t="s">
        <v>86</v>
      </c>
      <c r="C114" s="28"/>
      <c r="D114" s="28"/>
      <c r="E114" s="3" t="s">
        <v>4</v>
      </c>
      <c r="F114" s="4">
        <v>3</v>
      </c>
      <c r="G114" s="3"/>
      <c r="H114" s="3"/>
      <c r="I114" s="5"/>
      <c r="J114" s="333"/>
      <c r="K114" s="334"/>
      <c r="M114" s="65">
        <f>J114*F114</f>
        <v>0</v>
      </c>
      <c r="N114" s="65">
        <f>F114*K114</f>
        <v>0</v>
      </c>
      <c r="O114" s="65">
        <f>M114+N114</f>
        <v>0</v>
      </c>
    </row>
    <row r="115" spans="1:15" x14ac:dyDescent="0.25">
      <c r="A115" s="262" t="s">
        <v>3024</v>
      </c>
      <c r="B115" s="30" t="s">
        <v>87</v>
      </c>
      <c r="C115" s="331"/>
      <c r="D115" s="331"/>
      <c r="E115" s="3" t="s">
        <v>4</v>
      </c>
      <c r="F115" s="4"/>
      <c r="G115" s="3"/>
      <c r="H115" s="3"/>
      <c r="I115" s="5"/>
      <c r="J115" s="20"/>
      <c r="K115" s="20"/>
      <c r="M115" s="65">
        <f t="shared" ref="M115" si="96">J115*F115</f>
        <v>0</v>
      </c>
      <c r="N115" s="65">
        <f t="shared" ref="N115" si="97">F115*K115</f>
        <v>0</v>
      </c>
      <c r="O115" s="65">
        <f t="shared" ref="O115" si="98">M115+N115</f>
        <v>0</v>
      </c>
    </row>
    <row r="116" spans="1:15" x14ac:dyDescent="0.25">
      <c r="A116" s="262" t="s">
        <v>3025</v>
      </c>
      <c r="B116" s="30" t="s">
        <v>88</v>
      </c>
      <c r="C116" s="331"/>
      <c r="D116" s="331"/>
      <c r="E116" s="3" t="s">
        <v>4</v>
      </c>
      <c r="F116" s="4"/>
      <c r="G116" s="3"/>
      <c r="H116" s="3"/>
      <c r="I116" s="5"/>
      <c r="J116" s="20"/>
      <c r="K116" s="20"/>
      <c r="M116" s="65">
        <f t="shared" si="93"/>
        <v>0</v>
      </c>
      <c r="N116" s="65">
        <f t="shared" si="94"/>
        <v>0</v>
      </c>
      <c r="O116" s="65">
        <f t="shared" si="95"/>
        <v>0</v>
      </c>
    </row>
    <row r="117" spans="1:15" ht="15.75" customHeight="1" x14ac:dyDescent="0.25">
      <c r="A117" s="2"/>
      <c r="B117" s="337" t="s">
        <v>1135</v>
      </c>
      <c r="C117" s="337"/>
      <c r="D117" s="337"/>
      <c r="E117" s="215"/>
      <c r="F117" s="215"/>
      <c r="G117" s="2"/>
      <c r="H117" s="2"/>
      <c r="I117" s="2"/>
      <c r="J117" s="26"/>
      <c r="K117" s="26"/>
      <c r="M117" s="2"/>
      <c r="N117" s="2"/>
      <c r="O117" s="2"/>
    </row>
    <row r="118" spans="1:15" ht="15" customHeight="1" x14ac:dyDescent="0.25">
      <c r="A118" s="262" t="s">
        <v>3026</v>
      </c>
      <c r="B118" s="216" t="s">
        <v>1136</v>
      </c>
      <c r="C118" s="336" t="s">
        <v>1134</v>
      </c>
      <c r="D118" s="336"/>
      <c r="E118" s="213" t="s">
        <v>281</v>
      </c>
      <c r="F118" s="214">
        <v>1</v>
      </c>
      <c r="G118" s="3"/>
      <c r="H118" s="3"/>
      <c r="I118" s="5"/>
      <c r="J118" s="20"/>
      <c r="K118" s="20"/>
      <c r="M118" s="65">
        <f t="shared" ref="M118:M121" si="99">J118*F118</f>
        <v>0</v>
      </c>
      <c r="N118" s="65">
        <f t="shared" ref="N118:N121" si="100">F118*K118</f>
        <v>0</v>
      </c>
      <c r="O118" s="65">
        <f t="shared" ref="O118:O121" si="101">M118+N118</f>
        <v>0</v>
      </c>
    </row>
    <row r="119" spans="1:15" ht="15" customHeight="1" x14ac:dyDescent="0.25">
      <c r="A119" s="262" t="s">
        <v>3027</v>
      </c>
      <c r="B119" s="216" t="s">
        <v>1123</v>
      </c>
      <c r="C119" s="336"/>
      <c r="D119" s="336"/>
      <c r="E119" s="213" t="s">
        <v>281</v>
      </c>
      <c r="F119" s="214">
        <v>1</v>
      </c>
      <c r="G119" s="3"/>
      <c r="H119" s="3"/>
      <c r="I119" s="5"/>
      <c r="J119" s="20"/>
      <c r="K119" s="20"/>
      <c r="M119" s="65">
        <f t="shared" si="99"/>
        <v>0</v>
      </c>
      <c r="N119" s="65">
        <f t="shared" si="100"/>
        <v>0</v>
      </c>
      <c r="O119" s="65">
        <f t="shared" si="101"/>
        <v>0</v>
      </c>
    </row>
    <row r="120" spans="1:15" ht="15" customHeight="1" x14ac:dyDescent="0.25">
      <c r="A120" s="262" t="s">
        <v>3028</v>
      </c>
      <c r="B120" s="216" t="s">
        <v>1124</v>
      </c>
      <c r="C120" s="336"/>
      <c r="D120" s="336"/>
      <c r="E120" s="213" t="s">
        <v>4</v>
      </c>
      <c r="F120" s="214">
        <v>2</v>
      </c>
      <c r="G120" s="3"/>
      <c r="H120" s="3"/>
      <c r="I120" s="5"/>
      <c r="J120" s="20"/>
      <c r="K120" s="20"/>
      <c r="M120" s="65">
        <f t="shared" si="99"/>
        <v>0</v>
      </c>
      <c r="N120" s="65">
        <f t="shared" si="100"/>
        <v>0</v>
      </c>
      <c r="O120" s="65">
        <f t="shared" si="101"/>
        <v>0</v>
      </c>
    </row>
    <row r="121" spans="1:15" ht="15" customHeight="1" x14ac:dyDescent="0.25">
      <c r="A121" s="262" t="s">
        <v>3029</v>
      </c>
      <c r="B121" s="216" t="s">
        <v>1131</v>
      </c>
      <c r="C121" s="336"/>
      <c r="D121" s="336"/>
      <c r="E121" s="213" t="s">
        <v>281</v>
      </c>
      <c r="F121" s="214">
        <v>1</v>
      </c>
      <c r="G121" s="3"/>
      <c r="H121" s="3"/>
      <c r="I121" s="5"/>
      <c r="J121" s="20"/>
      <c r="K121" s="20"/>
      <c r="M121" s="65">
        <f t="shared" si="99"/>
        <v>0</v>
      </c>
      <c r="N121" s="65">
        <f t="shared" si="100"/>
        <v>0</v>
      </c>
      <c r="O121" s="65">
        <f t="shared" si="101"/>
        <v>0</v>
      </c>
    </row>
    <row r="122" spans="1:15" ht="15.75" customHeight="1" x14ac:dyDescent="0.25">
      <c r="A122" s="2"/>
      <c r="B122" s="337" t="s">
        <v>1137</v>
      </c>
      <c r="C122" s="337"/>
      <c r="D122" s="337"/>
      <c r="E122" s="215"/>
      <c r="F122" s="215"/>
      <c r="G122" s="2"/>
      <c r="H122" s="2"/>
      <c r="I122" s="2"/>
      <c r="J122" s="26"/>
      <c r="K122" s="26"/>
      <c r="M122" s="2"/>
      <c r="N122" s="2"/>
      <c r="O122" s="2"/>
    </row>
    <row r="123" spans="1:15" x14ac:dyDescent="0.25">
      <c r="A123" s="262" t="s">
        <v>3030</v>
      </c>
      <c r="B123" s="216" t="s">
        <v>1141</v>
      </c>
      <c r="C123" s="336" t="s">
        <v>1138</v>
      </c>
      <c r="D123" s="336"/>
      <c r="E123" s="213" t="s">
        <v>281</v>
      </c>
      <c r="F123" s="214">
        <v>1</v>
      </c>
      <c r="G123" s="3"/>
      <c r="H123" s="3"/>
      <c r="I123" s="5"/>
      <c r="J123" s="20"/>
      <c r="K123" s="20"/>
      <c r="M123" s="65">
        <f t="shared" ref="M123:M126" si="102">J123*F123</f>
        <v>0</v>
      </c>
      <c r="N123" s="65">
        <f t="shared" ref="N123:N126" si="103">F123*K123</f>
        <v>0</v>
      </c>
      <c r="O123" s="65">
        <f t="shared" ref="O123:O126" si="104">M123+N123</f>
        <v>0</v>
      </c>
    </row>
    <row r="124" spans="1:15" x14ac:dyDescent="0.25">
      <c r="A124" s="262" t="s">
        <v>3031</v>
      </c>
      <c r="B124" s="216" t="s">
        <v>1123</v>
      </c>
      <c r="C124" s="336"/>
      <c r="D124" s="336"/>
      <c r="E124" s="213" t="s">
        <v>281</v>
      </c>
      <c r="F124" s="214">
        <v>1</v>
      </c>
      <c r="G124" s="3"/>
      <c r="H124" s="3"/>
      <c r="I124" s="5"/>
      <c r="J124" s="20"/>
      <c r="K124" s="20"/>
      <c r="M124" s="65">
        <f t="shared" si="102"/>
        <v>0</v>
      </c>
      <c r="N124" s="65">
        <f t="shared" si="103"/>
        <v>0</v>
      </c>
      <c r="O124" s="65">
        <f t="shared" si="104"/>
        <v>0</v>
      </c>
    </row>
    <row r="125" spans="1:15" x14ac:dyDescent="0.25">
      <c r="A125" s="262" t="s">
        <v>3032</v>
      </c>
      <c r="B125" s="216" t="s">
        <v>1124</v>
      </c>
      <c r="C125" s="336"/>
      <c r="D125" s="336"/>
      <c r="E125" s="213" t="s">
        <v>4</v>
      </c>
      <c r="F125" s="214">
        <v>5</v>
      </c>
      <c r="G125" s="3"/>
      <c r="H125" s="3"/>
      <c r="I125" s="5"/>
      <c r="J125" s="20"/>
      <c r="K125" s="20"/>
      <c r="M125" s="65">
        <f t="shared" si="102"/>
        <v>0</v>
      </c>
      <c r="N125" s="65">
        <f t="shared" si="103"/>
        <v>0</v>
      </c>
      <c r="O125" s="65">
        <f t="shared" si="104"/>
        <v>0</v>
      </c>
    </row>
    <row r="126" spans="1:15" ht="24" x14ac:dyDescent="0.25">
      <c r="A126" s="262" t="s">
        <v>3033</v>
      </c>
      <c r="B126" s="216" t="s">
        <v>1131</v>
      </c>
      <c r="C126" s="336"/>
      <c r="D126" s="336"/>
      <c r="E126" s="213" t="s">
        <v>281</v>
      </c>
      <c r="F126" s="214">
        <v>1</v>
      </c>
      <c r="G126" s="3"/>
      <c r="H126" s="3"/>
      <c r="I126" s="5"/>
      <c r="J126" s="20"/>
      <c r="K126" s="20"/>
      <c r="M126" s="65">
        <f t="shared" si="102"/>
        <v>0</v>
      </c>
      <c r="N126" s="65">
        <f t="shared" si="103"/>
        <v>0</v>
      </c>
      <c r="O126" s="65">
        <f t="shared" si="104"/>
        <v>0</v>
      </c>
    </row>
    <row r="127" spans="1:15" ht="15.75" customHeight="1" x14ac:dyDescent="0.25">
      <c r="A127" s="2"/>
      <c r="B127" s="337" t="s">
        <v>1139</v>
      </c>
      <c r="C127" s="337"/>
      <c r="D127" s="337"/>
      <c r="E127" s="215"/>
      <c r="F127" s="215"/>
      <c r="G127" s="2"/>
      <c r="H127" s="2"/>
      <c r="I127" s="2"/>
      <c r="J127" s="26"/>
      <c r="K127" s="26"/>
      <c r="M127" s="2"/>
      <c r="N127" s="2"/>
      <c r="O127" s="2"/>
    </row>
    <row r="128" spans="1:15" x14ac:dyDescent="0.25">
      <c r="A128" s="262" t="s">
        <v>3034</v>
      </c>
      <c r="B128" s="216" t="s">
        <v>1140</v>
      </c>
      <c r="C128" s="336" t="s">
        <v>1142</v>
      </c>
      <c r="D128" s="336"/>
      <c r="E128" s="213" t="s">
        <v>281</v>
      </c>
      <c r="F128" s="214">
        <v>1</v>
      </c>
      <c r="G128" s="3"/>
      <c r="H128" s="3"/>
      <c r="I128" s="5"/>
      <c r="J128" s="20"/>
      <c r="K128" s="20"/>
      <c r="M128" s="65">
        <f t="shared" ref="M128:M130" si="105">J128*F128</f>
        <v>0</v>
      </c>
      <c r="N128" s="65">
        <f t="shared" ref="N128:N130" si="106">F128*K128</f>
        <v>0</v>
      </c>
      <c r="O128" s="65">
        <f t="shared" ref="O128:O130" si="107">M128+N128</f>
        <v>0</v>
      </c>
    </row>
    <row r="129" spans="1:15" ht="14.65" customHeight="1" x14ac:dyDescent="0.25">
      <c r="A129" s="262" t="s">
        <v>3035</v>
      </c>
      <c r="B129" s="216" t="s">
        <v>1123</v>
      </c>
      <c r="C129" s="336"/>
      <c r="D129" s="336"/>
      <c r="E129" s="213" t="s">
        <v>281</v>
      </c>
      <c r="F129" s="214">
        <v>1</v>
      </c>
      <c r="G129" s="3"/>
      <c r="H129" s="3"/>
      <c r="I129" s="5"/>
      <c r="J129" s="20"/>
      <c r="K129" s="20"/>
      <c r="M129" s="65">
        <f t="shared" si="105"/>
        <v>0</v>
      </c>
      <c r="N129" s="65">
        <f t="shared" si="106"/>
        <v>0</v>
      </c>
      <c r="O129" s="65">
        <f t="shared" si="107"/>
        <v>0</v>
      </c>
    </row>
    <row r="130" spans="1:15" ht="14.65" customHeight="1" x14ac:dyDescent="0.25">
      <c r="A130" s="262" t="s">
        <v>3036</v>
      </c>
      <c r="B130" s="216" t="s">
        <v>1131</v>
      </c>
      <c r="C130" s="336"/>
      <c r="D130" s="336"/>
      <c r="E130" s="213" t="s">
        <v>281</v>
      </c>
      <c r="F130" s="214">
        <v>1</v>
      </c>
      <c r="G130" s="3"/>
      <c r="H130" s="3"/>
      <c r="I130" s="5"/>
      <c r="J130" s="20"/>
      <c r="K130" s="20"/>
      <c r="M130" s="65">
        <f t="shared" si="105"/>
        <v>0</v>
      </c>
      <c r="N130" s="65">
        <f t="shared" si="106"/>
        <v>0</v>
      </c>
      <c r="O130" s="65">
        <f t="shared" si="107"/>
        <v>0</v>
      </c>
    </row>
    <row r="131" spans="1:15" ht="14.65" customHeight="1" x14ac:dyDescent="0.25">
      <c r="A131" s="217"/>
      <c r="B131" s="337" t="s">
        <v>1143</v>
      </c>
      <c r="C131" s="337"/>
      <c r="D131" s="337"/>
      <c r="E131" s="215"/>
      <c r="F131" s="215"/>
      <c r="G131" s="217"/>
      <c r="H131" s="217"/>
      <c r="I131" s="217"/>
      <c r="J131" s="218"/>
      <c r="K131" s="218"/>
      <c r="L131" s="219"/>
      <c r="M131" s="217"/>
      <c r="N131" s="217"/>
      <c r="O131" s="217"/>
    </row>
    <row r="132" spans="1:15" ht="14.65" customHeight="1" x14ac:dyDescent="0.25">
      <c r="A132" s="267" t="s">
        <v>3037</v>
      </c>
      <c r="B132" s="216" t="s">
        <v>1144</v>
      </c>
      <c r="C132" s="336" t="s">
        <v>1145</v>
      </c>
      <c r="D132" s="336"/>
      <c r="E132" s="213" t="s">
        <v>281</v>
      </c>
      <c r="F132" s="214">
        <v>1</v>
      </c>
      <c r="G132" s="213"/>
      <c r="H132" s="213"/>
      <c r="I132" s="220"/>
      <c r="J132" s="34"/>
      <c r="K132" s="34"/>
      <c r="L132" s="219"/>
      <c r="M132" s="221">
        <f t="shared" ref="M132:M135" si="108">J132*F132</f>
        <v>0</v>
      </c>
      <c r="N132" s="221">
        <f t="shared" ref="N132:N135" si="109">F132*K132</f>
        <v>0</v>
      </c>
      <c r="O132" s="221">
        <f t="shared" ref="O132:O135" si="110">M132+N132</f>
        <v>0</v>
      </c>
    </row>
    <row r="133" spans="1:15" ht="14.65" customHeight="1" x14ac:dyDescent="0.25">
      <c r="A133" s="267" t="s">
        <v>3038</v>
      </c>
      <c r="B133" s="216" t="s">
        <v>1123</v>
      </c>
      <c r="C133" s="336"/>
      <c r="D133" s="336"/>
      <c r="E133" s="213" t="s">
        <v>281</v>
      </c>
      <c r="F133" s="214">
        <v>1</v>
      </c>
      <c r="G133" s="213"/>
      <c r="H133" s="213"/>
      <c r="I133" s="220"/>
      <c r="J133" s="34"/>
      <c r="K133" s="34"/>
      <c r="L133" s="219"/>
      <c r="M133" s="221">
        <f t="shared" si="108"/>
        <v>0</v>
      </c>
      <c r="N133" s="221">
        <f t="shared" si="109"/>
        <v>0</v>
      </c>
      <c r="O133" s="221">
        <f t="shared" si="110"/>
        <v>0</v>
      </c>
    </row>
    <row r="134" spans="1:15" ht="14.65" customHeight="1" x14ac:dyDescent="0.25">
      <c r="A134" s="267" t="s">
        <v>3039</v>
      </c>
      <c r="B134" s="216" t="s">
        <v>1146</v>
      </c>
      <c r="C134" s="216"/>
      <c r="D134" s="216"/>
      <c r="E134" s="213" t="s">
        <v>281</v>
      </c>
      <c r="F134" s="214">
        <v>1</v>
      </c>
      <c r="G134" s="213"/>
      <c r="H134" s="213"/>
      <c r="I134" s="220"/>
      <c r="J134" s="34"/>
      <c r="K134" s="34"/>
      <c r="L134" s="219"/>
      <c r="M134" s="221">
        <f t="shared" ref="M134" si="111">J134*F134</f>
        <v>0</v>
      </c>
      <c r="N134" s="221">
        <f t="shared" ref="N134" si="112">F134*K134</f>
        <v>0</v>
      </c>
      <c r="O134" s="221">
        <f t="shared" ref="O134" si="113">M134+N134</f>
        <v>0</v>
      </c>
    </row>
    <row r="135" spans="1:15" ht="14.65" customHeight="1" x14ac:dyDescent="0.25">
      <c r="A135" s="267" t="s">
        <v>3040</v>
      </c>
      <c r="B135" s="216" t="s">
        <v>1131</v>
      </c>
      <c r="C135" s="216"/>
      <c r="D135" s="216"/>
      <c r="E135" s="213" t="s">
        <v>281</v>
      </c>
      <c r="F135" s="214">
        <v>1</v>
      </c>
      <c r="G135" s="213"/>
      <c r="H135" s="213"/>
      <c r="I135" s="220"/>
      <c r="J135" s="34"/>
      <c r="K135" s="34"/>
      <c r="L135" s="219"/>
      <c r="M135" s="221">
        <f t="shared" si="108"/>
        <v>0</v>
      </c>
      <c r="N135" s="221">
        <f t="shared" si="109"/>
        <v>0</v>
      </c>
      <c r="O135" s="221">
        <f t="shared" si="110"/>
        <v>0</v>
      </c>
    </row>
    <row r="136" spans="1:15" ht="14.65" customHeight="1" x14ac:dyDescent="0.25">
      <c r="A136" s="217"/>
      <c r="B136" s="337" t="s">
        <v>1147</v>
      </c>
      <c r="C136" s="337"/>
      <c r="D136" s="337"/>
      <c r="E136" s="215"/>
      <c r="F136" s="215"/>
      <c r="G136" s="217"/>
      <c r="H136" s="217"/>
      <c r="I136" s="217"/>
      <c r="J136" s="218"/>
      <c r="K136" s="218"/>
      <c r="L136" s="219"/>
      <c r="M136" s="217"/>
      <c r="N136" s="217"/>
      <c r="O136" s="217"/>
    </row>
    <row r="137" spans="1:15" ht="14.65" customHeight="1" x14ac:dyDescent="0.25">
      <c r="A137" s="262" t="s">
        <v>3041</v>
      </c>
      <c r="B137" s="216" t="s">
        <v>1148</v>
      </c>
      <c r="C137" s="336" t="s">
        <v>1149</v>
      </c>
      <c r="D137" s="336"/>
      <c r="E137" s="213" t="s">
        <v>281</v>
      </c>
      <c r="F137" s="214">
        <v>1</v>
      </c>
      <c r="G137" s="3"/>
      <c r="H137" s="3"/>
      <c r="I137" s="5"/>
      <c r="J137" s="34"/>
      <c r="K137" s="34"/>
      <c r="L137" s="219"/>
      <c r="M137" s="221">
        <f t="shared" ref="M137:M139" si="114">J137*F137</f>
        <v>0</v>
      </c>
      <c r="N137" s="221">
        <f t="shared" ref="N137:N139" si="115">F137*K137</f>
        <v>0</v>
      </c>
      <c r="O137" s="221">
        <f t="shared" ref="O137:O139" si="116">M137+N137</f>
        <v>0</v>
      </c>
    </row>
    <row r="138" spans="1:15" ht="14.65" customHeight="1" x14ac:dyDescent="0.25">
      <c r="A138" s="262" t="s">
        <v>3042</v>
      </c>
      <c r="B138" s="216" t="s">
        <v>1123</v>
      </c>
      <c r="C138" s="216"/>
      <c r="D138" s="216"/>
      <c r="E138" s="213" t="s">
        <v>281</v>
      </c>
      <c r="F138" s="214">
        <v>1</v>
      </c>
      <c r="G138" s="3"/>
      <c r="H138" s="3"/>
      <c r="I138" s="5"/>
      <c r="J138" s="34"/>
      <c r="K138" s="34"/>
      <c r="L138" s="219"/>
      <c r="M138" s="221">
        <f t="shared" si="114"/>
        <v>0</v>
      </c>
      <c r="N138" s="221">
        <f t="shared" si="115"/>
        <v>0</v>
      </c>
      <c r="O138" s="221">
        <f t="shared" si="116"/>
        <v>0</v>
      </c>
    </row>
    <row r="139" spans="1:15" ht="14.65" customHeight="1" x14ac:dyDescent="0.25">
      <c r="A139" s="262" t="s">
        <v>3043</v>
      </c>
      <c r="B139" s="216" t="s">
        <v>1131</v>
      </c>
      <c r="C139" s="216"/>
      <c r="D139" s="216"/>
      <c r="E139" s="213" t="s">
        <v>281</v>
      </c>
      <c r="F139" s="214">
        <v>1</v>
      </c>
      <c r="G139" s="3"/>
      <c r="H139" s="3"/>
      <c r="I139" s="5"/>
      <c r="J139" s="34"/>
      <c r="K139" s="34"/>
      <c r="L139" s="219"/>
      <c r="M139" s="221">
        <f t="shared" si="114"/>
        <v>0</v>
      </c>
      <c r="N139" s="221">
        <f t="shared" si="115"/>
        <v>0</v>
      </c>
      <c r="O139" s="221">
        <f t="shared" si="116"/>
        <v>0</v>
      </c>
    </row>
    <row r="140" spans="1:15" ht="14.65" customHeight="1" x14ac:dyDescent="0.25">
      <c r="A140" s="217"/>
      <c r="B140" s="337" t="s">
        <v>1150</v>
      </c>
      <c r="C140" s="337"/>
      <c r="D140" s="337"/>
      <c r="E140" s="215"/>
      <c r="F140" s="215"/>
      <c r="G140" s="217"/>
      <c r="H140" s="217"/>
      <c r="I140" s="217"/>
      <c r="J140" s="218"/>
      <c r="K140" s="218"/>
      <c r="L140" s="219"/>
      <c r="M140" s="217"/>
      <c r="N140" s="217"/>
      <c r="O140" s="217"/>
    </row>
    <row r="141" spans="1:15" ht="14.65" customHeight="1" x14ac:dyDescent="0.25">
      <c r="A141" s="262" t="s">
        <v>3044</v>
      </c>
      <c r="B141" s="216" t="s">
        <v>1151</v>
      </c>
      <c r="C141" s="336" t="s">
        <v>1152</v>
      </c>
      <c r="D141" s="336"/>
      <c r="E141" s="213" t="s">
        <v>281</v>
      </c>
      <c r="F141" s="214">
        <v>1</v>
      </c>
      <c r="G141" s="3"/>
      <c r="H141" s="3"/>
      <c r="I141" s="5"/>
      <c r="J141" s="20"/>
      <c r="K141" s="20"/>
      <c r="M141" s="221">
        <f t="shared" ref="M141:M144" si="117">J141*F141</f>
        <v>0</v>
      </c>
      <c r="N141" s="221">
        <f t="shared" ref="N141:N144" si="118">F141*K141</f>
        <v>0</v>
      </c>
      <c r="O141" s="221">
        <f t="shared" ref="O141:O144" si="119">M141+N141</f>
        <v>0</v>
      </c>
    </row>
    <row r="142" spans="1:15" ht="14.65" customHeight="1" x14ac:dyDescent="0.25">
      <c r="A142" s="262" t="s">
        <v>3045</v>
      </c>
      <c r="B142" s="216" t="s">
        <v>1123</v>
      </c>
      <c r="C142" s="336"/>
      <c r="D142" s="336"/>
      <c r="E142" s="213" t="s">
        <v>281</v>
      </c>
      <c r="F142" s="214">
        <v>1</v>
      </c>
      <c r="G142" s="3"/>
      <c r="H142" s="3"/>
      <c r="I142" s="5"/>
      <c r="J142" s="20"/>
      <c r="K142" s="20"/>
      <c r="M142" s="221">
        <f t="shared" si="117"/>
        <v>0</v>
      </c>
      <c r="N142" s="221">
        <f t="shared" si="118"/>
        <v>0</v>
      </c>
      <c r="O142" s="221">
        <f t="shared" si="119"/>
        <v>0</v>
      </c>
    </row>
    <row r="143" spans="1:15" ht="14.65" customHeight="1" x14ac:dyDescent="0.25">
      <c r="A143" s="262" t="s">
        <v>3046</v>
      </c>
      <c r="B143" s="216" t="s">
        <v>1124</v>
      </c>
      <c r="C143" s="336"/>
      <c r="D143" s="336"/>
      <c r="E143" s="213" t="s">
        <v>281</v>
      </c>
      <c r="F143" s="214">
        <v>13</v>
      </c>
      <c r="G143" s="3"/>
      <c r="H143" s="3"/>
      <c r="I143" s="5"/>
      <c r="J143" s="20"/>
      <c r="K143" s="20"/>
      <c r="M143" s="221">
        <f t="shared" si="117"/>
        <v>0</v>
      </c>
      <c r="N143" s="221">
        <f t="shared" si="118"/>
        <v>0</v>
      </c>
      <c r="O143" s="221">
        <f t="shared" si="119"/>
        <v>0</v>
      </c>
    </row>
    <row r="144" spans="1:15" ht="14.65" customHeight="1" x14ac:dyDescent="0.25">
      <c r="A144" s="262" t="s">
        <v>3047</v>
      </c>
      <c r="B144" s="336" t="s">
        <v>1131</v>
      </c>
      <c r="C144" s="336"/>
      <c r="D144" s="336"/>
      <c r="E144" s="213" t="s">
        <v>281</v>
      </c>
      <c r="F144" s="214">
        <v>1</v>
      </c>
      <c r="G144" s="3"/>
      <c r="H144" s="3"/>
      <c r="I144" s="5"/>
      <c r="J144" s="20"/>
      <c r="K144" s="20"/>
      <c r="M144" s="221">
        <f t="shared" si="117"/>
        <v>0</v>
      </c>
      <c r="N144" s="221">
        <f t="shared" si="118"/>
        <v>0</v>
      </c>
      <c r="O144" s="221">
        <f t="shared" si="119"/>
        <v>0</v>
      </c>
    </row>
    <row r="145" spans="1:15" ht="14.65" customHeight="1" x14ac:dyDescent="0.25">
      <c r="A145" s="9"/>
      <c r="B145" s="9"/>
      <c r="C145" s="10"/>
      <c r="D145" s="11"/>
      <c r="E145" s="12"/>
      <c r="F145" s="11"/>
      <c r="G145" s="13"/>
      <c r="H145" s="13"/>
      <c r="I145" s="13"/>
      <c r="J145" s="13"/>
      <c r="K145" s="13"/>
      <c r="M145" s="13"/>
      <c r="N145" s="13"/>
      <c r="O145" s="13"/>
    </row>
    <row r="146" spans="1:15" x14ac:dyDescent="0.25">
      <c r="A146" s="262"/>
      <c r="B146" s="14"/>
      <c r="G146" s="25"/>
      <c r="L146" s="22"/>
    </row>
    <row r="147" spans="1:15" x14ac:dyDescent="0.25">
      <c r="A147" s="262"/>
      <c r="B147" s="15"/>
      <c r="L147" s="22"/>
      <c r="M147" s="332" t="s">
        <v>11</v>
      </c>
      <c r="N147" s="332"/>
      <c r="O147" s="332"/>
    </row>
    <row r="148" spans="1:15" x14ac:dyDescent="0.25">
      <c r="A148" s="262"/>
      <c r="M148" s="68">
        <f>SUM(M8:M144)</f>
        <v>0</v>
      </c>
      <c r="N148" s="68">
        <f>SUM(N8:N144)</f>
        <v>0</v>
      </c>
      <c r="O148" s="69">
        <f>SUM(O8:O144)</f>
        <v>0</v>
      </c>
    </row>
    <row r="149" spans="1:15" x14ac:dyDescent="0.25">
      <c r="A149" s="262"/>
      <c r="B149" s="6"/>
      <c r="E149" s="7"/>
      <c r="F149" s="8"/>
      <c r="G149" s="7"/>
      <c r="H149" s="7"/>
    </row>
    <row r="150" spans="1:15" x14ac:dyDescent="0.25">
      <c r="A150" s="262"/>
      <c r="B150" s="6"/>
      <c r="E150" s="7"/>
      <c r="F150" s="8"/>
      <c r="G150" s="7"/>
      <c r="H150" s="7"/>
    </row>
    <row r="151" spans="1:15" x14ac:dyDescent="0.25">
      <c r="A151" s="262"/>
      <c r="B151" s="6"/>
      <c r="E151" s="7"/>
      <c r="F151" s="8"/>
      <c r="G151" s="7"/>
      <c r="H151" s="7"/>
    </row>
    <row r="152" spans="1:15" x14ac:dyDescent="0.25">
      <c r="A152" s="262"/>
      <c r="B152" s="6"/>
      <c r="E152" s="7"/>
      <c r="F152" s="8"/>
      <c r="G152" s="7"/>
      <c r="H152" s="7"/>
    </row>
    <row r="153" spans="1:15" x14ac:dyDescent="0.25">
      <c r="A153" s="262"/>
      <c r="B153" s="6"/>
      <c r="E153" s="7"/>
      <c r="F153" s="8"/>
      <c r="G153" s="7"/>
      <c r="H153" s="7"/>
    </row>
    <row r="154" spans="1:15" x14ac:dyDescent="0.25">
      <c r="A154" s="262"/>
    </row>
    <row r="155" spans="1:15" x14ac:dyDescent="0.25">
      <c r="A155" s="262"/>
    </row>
    <row r="156" spans="1:15" x14ac:dyDescent="0.25">
      <c r="A156" s="262"/>
    </row>
    <row r="157" spans="1:15" x14ac:dyDescent="0.25">
      <c r="A157" s="262"/>
    </row>
    <row r="158" spans="1:15" x14ac:dyDescent="0.25">
      <c r="A158" s="262"/>
    </row>
    <row r="159" spans="1:15" x14ac:dyDescent="0.25">
      <c r="A159" s="262"/>
    </row>
    <row r="160" spans="1:15" x14ac:dyDescent="0.25">
      <c r="A160" s="262"/>
    </row>
    <row r="161" spans="1:1" x14ac:dyDescent="0.25">
      <c r="A161" s="262"/>
    </row>
    <row r="162" spans="1:1" x14ac:dyDescent="0.25">
      <c r="A162" s="262"/>
    </row>
    <row r="163" spans="1:1" x14ac:dyDescent="0.25">
      <c r="A163" s="262"/>
    </row>
  </sheetData>
  <mergeCells count="143">
    <mergeCell ref="C1:K2"/>
    <mergeCell ref="D3:J4"/>
    <mergeCell ref="J14:K14"/>
    <mergeCell ref="F5:I5"/>
    <mergeCell ref="J5:K5"/>
    <mergeCell ref="M5:O5"/>
    <mergeCell ref="B7:D7"/>
    <mergeCell ref="C9:D9"/>
    <mergeCell ref="C23:D23"/>
    <mergeCell ref="C8:D8"/>
    <mergeCell ref="C11:D11"/>
    <mergeCell ref="C12:D12"/>
    <mergeCell ref="C13:D13"/>
    <mergeCell ref="C16:D16"/>
    <mergeCell ref="C15:D15"/>
    <mergeCell ref="C19:D19"/>
    <mergeCell ref="C10:D10"/>
    <mergeCell ref="B17:D17"/>
    <mergeCell ref="C18:D18"/>
    <mergeCell ref="C21:D21"/>
    <mergeCell ref="C22:D22"/>
    <mergeCell ref="J34:K34"/>
    <mergeCell ref="C26:D26"/>
    <mergeCell ref="C24:D24"/>
    <mergeCell ref="J24:K24"/>
    <mergeCell ref="C20:D20"/>
    <mergeCell ref="B27:D27"/>
    <mergeCell ref="C28:D28"/>
    <mergeCell ref="C25:D25"/>
    <mergeCell ref="C29:D29"/>
    <mergeCell ref="C31:D31"/>
    <mergeCell ref="C32:D32"/>
    <mergeCell ref="C33:D33"/>
    <mergeCell ref="C36:D36"/>
    <mergeCell ref="C34:D34"/>
    <mergeCell ref="C35:D35"/>
    <mergeCell ref="C39:D39"/>
    <mergeCell ref="C30:D30"/>
    <mergeCell ref="B37:D37"/>
    <mergeCell ref="C38:D38"/>
    <mergeCell ref="C50:D50"/>
    <mergeCell ref="C46:D46"/>
    <mergeCell ref="J44:K44"/>
    <mergeCell ref="C40:D40"/>
    <mergeCell ref="B47:D47"/>
    <mergeCell ref="C48:D48"/>
    <mergeCell ref="C51:D51"/>
    <mergeCell ref="C45:D45"/>
    <mergeCell ref="C49:D49"/>
    <mergeCell ref="C43:D43"/>
    <mergeCell ref="C41:D41"/>
    <mergeCell ref="C42:D42"/>
    <mergeCell ref="C52:D52"/>
    <mergeCell ref="C53:D53"/>
    <mergeCell ref="C56:D56"/>
    <mergeCell ref="C54:D54"/>
    <mergeCell ref="J54:K54"/>
    <mergeCell ref="C55:D55"/>
    <mergeCell ref="C72:D72"/>
    <mergeCell ref="B57:D57"/>
    <mergeCell ref="C58:D58"/>
    <mergeCell ref="C61:D61"/>
    <mergeCell ref="C62:D62"/>
    <mergeCell ref="C63:D63"/>
    <mergeCell ref="C66:D66"/>
    <mergeCell ref="C65:D65"/>
    <mergeCell ref="C59:D59"/>
    <mergeCell ref="C69:D69"/>
    <mergeCell ref="J64:K64"/>
    <mergeCell ref="C60:D60"/>
    <mergeCell ref="B67:D67"/>
    <mergeCell ref="C68:D68"/>
    <mergeCell ref="C71:D71"/>
    <mergeCell ref="C73:D73"/>
    <mergeCell ref="C76:D76"/>
    <mergeCell ref="J74:K74"/>
    <mergeCell ref="C70:D70"/>
    <mergeCell ref="M147:O147"/>
    <mergeCell ref="B77:D77"/>
    <mergeCell ref="C78:D78"/>
    <mergeCell ref="C81:D81"/>
    <mergeCell ref="C82:D82"/>
    <mergeCell ref="C75:D75"/>
    <mergeCell ref="C79:D79"/>
    <mergeCell ref="C85:D85"/>
    <mergeCell ref="C89:D89"/>
    <mergeCell ref="C95:D95"/>
    <mergeCell ref="C109:D109"/>
    <mergeCell ref="C115:D115"/>
    <mergeCell ref="C90:D90"/>
    <mergeCell ref="C83:D83"/>
    <mergeCell ref="C86:D86"/>
    <mergeCell ref="J84:K84"/>
    <mergeCell ref="C80:D80"/>
    <mergeCell ref="B87:D87"/>
    <mergeCell ref="C88:D88"/>
    <mergeCell ref="C91:D91"/>
    <mergeCell ref="C116:D116"/>
    <mergeCell ref="C92:D92"/>
    <mergeCell ref="C93:D93"/>
    <mergeCell ref="C96:D96"/>
    <mergeCell ref="J94:K94"/>
    <mergeCell ref="J114:K114"/>
    <mergeCell ref="C110:D110"/>
    <mergeCell ref="B107:D107"/>
    <mergeCell ref="C108:D108"/>
    <mergeCell ref="C111:D111"/>
    <mergeCell ref="C112:D112"/>
    <mergeCell ref="C113:D113"/>
    <mergeCell ref="B97:D97"/>
    <mergeCell ref="C98:D98"/>
    <mergeCell ref="C99:D99"/>
    <mergeCell ref="C100:D100"/>
    <mergeCell ref="C101:D101"/>
    <mergeCell ref="C102:D102"/>
    <mergeCell ref="C103:D103"/>
    <mergeCell ref="J104:K104"/>
    <mergeCell ref="C105:D105"/>
    <mergeCell ref="C106:D106"/>
    <mergeCell ref="B144:D144"/>
    <mergeCell ref="B117:D117"/>
    <mergeCell ref="C118:D118"/>
    <mergeCell ref="C119:D119"/>
    <mergeCell ref="C120:D120"/>
    <mergeCell ref="C121:D121"/>
    <mergeCell ref="B122:D122"/>
    <mergeCell ref="C123:D123"/>
    <mergeCell ref="C124:D124"/>
    <mergeCell ref="C125:D125"/>
    <mergeCell ref="B136:D136"/>
    <mergeCell ref="C137:D137"/>
    <mergeCell ref="B140:D140"/>
    <mergeCell ref="C141:D141"/>
    <mergeCell ref="C142:D142"/>
    <mergeCell ref="C143:D143"/>
    <mergeCell ref="C126:D126"/>
    <mergeCell ref="B127:D127"/>
    <mergeCell ref="C128:D128"/>
    <mergeCell ref="C129:D129"/>
    <mergeCell ref="C130:D130"/>
    <mergeCell ref="B131:D131"/>
    <mergeCell ref="C132:D132"/>
    <mergeCell ref="C133:D133"/>
  </mergeCells>
  <phoneticPr fontId="24" type="noConversion"/>
  <pageMargins left="0.15748031496062992" right="0.15748031496062992" top="0.11811023622047245" bottom="0.15748031496062992" header="0.31496062992125984" footer="0.31496062992125984"/>
  <pageSetup paperSize="8" scale="77" fitToHeight="0" orientation="landscape" errors="blank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Listy</vt:lpstr>
      </vt:variant>
      <vt:variant>
        <vt:i4>22</vt:i4>
      </vt:variant>
    </vt:vector>
  </HeadingPairs>
  <TitlesOfParts>
    <vt:vector size="22" baseType="lpstr">
      <vt:lpstr>Celkem</vt:lpstr>
      <vt:lpstr>Ostatni naklady</vt:lpstr>
      <vt:lpstr>EGC1</vt:lpstr>
      <vt:lpstr>EGC2</vt:lpstr>
      <vt:lpstr>EGC1.PSHA</vt:lpstr>
      <vt:lpstr>EGC2.PSHA</vt:lpstr>
      <vt:lpstr>EGC1.HW1</vt:lpstr>
      <vt:lpstr>EGC1.HW2</vt:lpstr>
      <vt:lpstr>EGC1.HW3</vt:lpstr>
      <vt:lpstr>EGC1.HW4</vt:lpstr>
      <vt:lpstr>EGC2.HW1</vt:lpstr>
      <vt:lpstr>EGC2.HW2</vt:lpstr>
      <vt:lpstr>EGC2.HW3</vt:lpstr>
      <vt:lpstr>EGC2.HW4</vt:lpstr>
      <vt:lpstr>EGC2.HW5</vt:lpstr>
      <vt:lpstr>EGC2.HW6</vt:lpstr>
      <vt:lpstr>EGC2.CHW</vt:lpstr>
      <vt:lpstr>EGC2.CW</vt:lpstr>
      <vt:lpstr>PB</vt:lpstr>
      <vt:lpstr>PEI</vt:lpstr>
      <vt:lpstr>IACS</vt:lpstr>
      <vt:lpstr>Parametry potrubí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2025-05-19T08:17:42Z</cp:lastPrinted>
  <dcterms:created xsi:type="dcterms:W3CDTF">2025-03-28T12:12:25Z</dcterms:created>
  <dcterms:modified xsi:type="dcterms:W3CDTF">2026-01-20T13:45:03Z</dcterms:modified>
</cp:coreProperties>
</file>