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bnp-my.sharepoint.com/personal/luks_pbnp_cz/Documents/Plocha/VZ_Hotel_5_ME25 a MS25_FIBA/01_ZD/"/>
    </mc:Choice>
  </mc:AlternateContent>
  <xr:revisionPtr revIDLastSave="31" documentId="8_{676D0811-04AD-416C-9365-D1D10C94142C}" xr6:coauthVersionLast="47" xr6:coauthVersionMax="47" xr10:uidLastSave="{13938F3A-587E-43D5-AB59-8E4EC4273861}"/>
  <bookViews>
    <workbookView xWindow="1116" yWindow="1116" windowWidth="17280" windowHeight="9072" xr2:uid="{00000000-000D-0000-FFFF-FFFF00000000}"/>
  </bookViews>
  <sheets>
    <sheet name="Cena služeb" sheetId="6" r:id="rId1"/>
  </sheets>
  <calcPr calcId="181029"/>
</workbook>
</file>

<file path=xl/calcChain.xml><?xml version="1.0" encoding="utf-8"?>
<calcChain xmlns="http://schemas.openxmlformats.org/spreadsheetml/2006/main">
  <c r="D26" i="6" l="1"/>
  <c r="J26" i="6" s="1"/>
  <c r="D25" i="6"/>
  <c r="J25" i="6" s="1"/>
  <c r="D24" i="6"/>
  <c r="J24" i="6" s="1"/>
  <c r="E14" i="6"/>
  <c r="D13" i="6"/>
  <c r="I13" i="6" s="1"/>
  <c r="D12" i="6"/>
  <c r="I12" i="6" s="1"/>
  <c r="D11" i="6"/>
  <c r="I11" i="6" s="1"/>
  <c r="G11" i="6" l="1"/>
  <c r="J11" i="6" s="1"/>
  <c r="G12" i="6"/>
  <c r="J12" i="6" s="1"/>
  <c r="G13" i="6"/>
  <c r="J13" i="6" s="1"/>
  <c r="D23" i="6" l="1"/>
  <c r="D22" i="6"/>
  <c r="J22" i="6" s="1"/>
  <c r="D21" i="6"/>
  <c r="J23" i="6" l="1"/>
  <c r="D9" i="6"/>
  <c r="D10" i="6"/>
  <c r="J30" i="6"/>
  <c r="G9" i="6" l="1"/>
  <c r="I9" i="6"/>
  <c r="I10" i="6"/>
  <c r="G10" i="6"/>
  <c r="J21" i="6"/>
  <c r="J27" i="6" s="1"/>
  <c r="D8" i="6"/>
  <c r="I8" i="6" l="1"/>
  <c r="I14" i="6" s="1"/>
  <c r="G8" i="6"/>
  <c r="G14" i="6" s="1"/>
  <c r="J8" i="6" l="1"/>
  <c r="J9" i="6"/>
  <c r="J10" i="6"/>
  <c r="J14" i="6" l="1"/>
  <c r="J17" i="6"/>
  <c r="J33" i="6" s="1"/>
</calcChain>
</file>

<file path=xl/sharedStrings.xml><?xml version="1.0" encoding="utf-8"?>
<sst xmlns="http://schemas.openxmlformats.org/spreadsheetml/2006/main" count="47" uniqueCount="40">
  <si>
    <t>SGL</t>
  </si>
  <si>
    <t>cena SGL</t>
  </si>
  <si>
    <t>celkem stravování</t>
  </si>
  <si>
    <t>celkem ubytování</t>
  </si>
  <si>
    <t>cena stravování</t>
  </si>
  <si>
    <t>Brno</t>
  </si>
  <si>
    <t>počet</t>
  </si>
  <si>
    <t>počet a cena</t>
  </si>
  <si>
    <t>cena</t>
  </si>
  <si>
    <t>Příjezd</t>
  </si>
  <si>
    <t>Odjezd</t>
  </si>
  <si>
    <t>Nocí</t>
  </si>
  <si>
    <t>CELKEM</t>
  </si>
  <si>
    <t>Celkem v CZK bez DPH</t>
  </si>
  <si>
    <t>Další služby</t>
  </si>
  <si>
    <t>Z toho do sazby DPH 12 % spadá</t>
  </si>
  <si>
    <t>Z toho do sazby DPH 21 % spadá</t>
  </si>
  <si>
    <t>CELKOVÁ NABÍDKOVÁ CENA VČETNĚ DPH</t>
  </si>
  <si>
    <t>Pozn. Rozdělení ceny bez DPH do příslušných sazeb DPH provede dodavatel</t>
  </si>
  <si>
    <t>Dní</t>
  </si>
  <si>
    <t>Zahájení</t>
  </si>
  <si>
    <t>Ukončení</t>
  </si>
  <si>
    <t>Ubytování FIBA</t>
  </si>
  <si>
    <t>CENA CELKEM VČETNĚ DPH</t>
  </si>
  <si>
    <t>Zasedací místnost min. 30 osob</t>
  </si>
  <si>
    <t>Zasedací místnost min. 25 osob</t>
  </si>
  <si>
    <t>Konferenční místnost min 80 osob</t>
  </si>
  <si>
    <t>Hotel: xxxxxxx (doplňte)</t>
  </si>
  <si>
    <t>VZ Ubytování a stravování při ME a MS U19 v basketbale žen 2025 – FIBA</t>
  </si>
  <si>
    <t>ME FIBA 1</t>
  </si>
  <si>
    <t>ME FIBA 2</t>
  </si>
  <si>
    <t>ME FIBA 3</t>
  </si>
  <si>
    <t>MS FIBA 1</t>
  </si>
  <si>
    <t>MS FIBA 2</t>
  </si>
  <si>
    <t>MS FIBA 3</t>
  </si>
  <si>
    <t>Konferenční sál min 150 m2</t>
  </si>
  <si>
    <t>Zasedací místnost min. 40 m2</t>
  </si>
  <si>
    <t>Zasedací místnost min. 60 osob</t>
  </si>
  <si>
    <t>Pozn. Celková nabídková cena v sobě musí zahrnovat veškeré související služby (pokojovou službu, službu ostrahy, posilovnu/fitness, internetové připojení apod.)    v rozsahu dle zadávací dokumentace</t>
  </si>
  <si>
    <t>Tabulka Cena služeb: NABÍDKA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</si>
</sst>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"/>
  </numFmts>
  <fonts count="15" x14ac:knownFonts="1">
    <font>
      <sz val="10"/>
      <name val="Arial CE"/>
      <charset val="238"/>
    </font>
    <font>
      <b/>
      <sz val="7"/>
      <name val="Verdana"/>
      <family val="2"/>
    </font>
    <font>
      <sz val="7"/>
      <name val="Verdana"/>
      <family val="2"/>
    </font>
    <font>
      <b/>
      <sz val="12"/>
      <name val="Verdana"/>
      <family val="2"/>
    </font>
    <font>
      <b/>
      <sz val="7"/>
      <name val="Verdana"/>
      <family val="2"/>
      <charset val="238"/>
    </font>
    <font>
      <sz val="7"/>
      <name val="Verdana"/>
      <family val="2"/>
      <charset val="238"/>
    </font>
    <font>
      <b/>
      <i/>
      <sz val="10"/>
      <name val="Verdana"/>
      <family val="2"/>
      <charset val="238"/>
    </font>
    <font>
      <i/>
      <sz val="7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11"/>
      <name val="Verdana"/>
      <family val="2"/>
      <charset val="238"/>
    </font>
    <font>
      <b/>
      <sz val="10"/>
      <name val="Verdana"/>
      <family val="2"/>
      <charset val="238"/>
    </font>
    <font>
      <sz val="12"/>
      <name val="Verdana"/>
      <family val="2"/>
      <charset val="238"/>
    </font>
    <font>
      <b/>
      <sz val="12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0" fontId="2" fillId="0" borderId="10" xfId="0" applyFont="1" applyBorder="1"/>
    <xf numFmtId="0" fontId="1" fillId="0" borderId="7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0" fontId="2" fillId="0" borderId="9" xfId="0" applyFont="1" applyBorder="1"/>
    <xf numFmtId="164" fontId="2" fillId="0" borderId="14" xfId="0" applyNumberFormat="1" applyFont="1" applyBorder="1" applyAlignment="1">
      <alignment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1" xfId="0" applyNumberFormat="1" applyFont="1" applyBorder="1"/>
    <xf numFmtId="164" fontId="1" fillId="0" borderId="7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vertical="center"/>
      <protection locked="0"/>
    </xf>
    <xf numFmtId="164" fontId="2" fillId="2" borderId="4" xfId="0" applyNumberFormat="1" applyFont="1" applyFill="1" applyBorder="1" applyAlignment="1" applyProtection="1">
      <alignment vertical="center"/>
      <protection locked="0"/>
    </xf>
    <xf numFmtId="164" fontId="1" fillId="0" borderId="27" xfId="0" applyNumberFormat="1" applyFont="1" applyBorder="1"/>
    <xf numFmtId="0" fontId="7" fillId="0" borderId="0" xfId="0" applyFont="1"/>
    <xf numFmtId="164" fontId="8" fillId="0" borderId="26" xfId="0" applyNumberFormat="1" applyFont="1" applyBorder="1" applyAlignment="1">
      <alignment vertical="center"/>
    </xf>
    <xf numFmtId="164" fontId="2" fillId="2" borderId="6" xfId="0" applyNumberFormat="1" applyFont="1" applyFill="1" applyBorder="1" applyAlignment="1" applyProtection="1">
      <alignment vertical="center"/>
      <protection locked="0"/>
    </xf>
    <xf numFmtId="164" fontId="2" fillId="2" borderId="13" xfId="0" applyNumberFormat="1" applyFont="1" applyFill="1" applyBorder="1" applyAlignment="1" applyProtection="1">
      <alignment vertical="center"/>
      <protection locked="0"/>
    </xf>
    <xf numFmtId="14" fontId="2" fillId="0" borderId="4" xfId="0" applyNumberFormat="1" applyFont="1" applyBorder="1" applyAlignment="1">
      <alignment vertical="center"/>
    </xf>
    <xf numFmtId="164" fontId="2" fillId="2" borderId="29" xfId="0" applyNumberFormat="1" applyFont="1" applyFill="1" applyBorder="1" applyAlignment="1" applyProtection="1">
      <alignment vertical="center"/>
      <protection locked="0"/>
    </xf>
    <xf numFmtId="164" fontId="1" fillId="0" borderId="21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vertical="center"/>
    </xf>
    <xf numFmtId="164" fontId="4" fillId="0" borderId="26" xfId="0" applyNumberFormat="1" applyFont="1" applyBorder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/>
    <xf numFmtId="0" fontId="10" fillId="3" borderId="0" xfId="0" applyFont="1" applyFill="1"/>
    <xf numFmtId="0" fontId="9" fillId="3" borderId="0" xfId="0" applyFont="1" applyFill="1" applyAlignment="1">
      <alignment vertical="center"/>
    </xf>
    <xf numFmtId="0" fontId="14" fillId="3" borderId="0" xfId="0" applyFont="1" applyFill="1"/>
    <xf numFmtId="0" fontId="12" fillId="2" borderId="12" xfId="0" applyFont="1" applyFill="1" applyBorder="1"/>
    <xf numFmtId="0" fontId="10" fillId="2" borderId="0" xfId="0" applyFont="1" applyFill="1"/>
    <xf numFmtId="14" fontId="2" fillId="0" borderId="33" xfId="0" applyNumberFormat="1" applyFont="1" applyBorder="1" applyAlignment="1">
      <alignment vertical="center"/>
    </xf>
    <xf numFmtId="164" fontId="2" fillId="2" borderId="5" xfId="0" applyNumberFormat="1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F168-9304-4A6C-B823-6A5568065E6E}">
  <dimension ref="A1:J36"/>
  <sheetViews>
    <sheetView tabSelected="1" workbookViewId="0">
      <selection activeCell="A3" sqref="A3"/>
    </sheetView>
  </sheetViews>
  <sheetFormatPr defaultRowHeight="13.2" x14ac:dyDescent="0.25"/>
  <cols>
    <col min="1" max="1" width="26.21875" customWidth="1"/>
    <col min="7" max="7" width="10" bestFit="1" customWidth="1"/>
    <col min="9" max="9" width="10" bestFit="1" customWidth="1"/>
    <col min="10" max="10" width="11.109375" customWidth="1"/>
    <col min="11" max="11" width="10.88671875" customWidth="1"/>
    <col min="12" max="12" width="10.33203125" bestFit="1" customWidth="1"/>
  </cols>
  <sheetData>
    <row r="1" spans="1:10" ht="17.399999999999999" x14ac:dyDescent="0.25">
      <c r="A1" s="38" t="s">
        <v>39</v>
      </c>
      <c r="B1" s="38"/>
      <c r="C1" s="38"/>
      <c r="D1" s="37"/>
      <c r="E1" s="37"/>
      <c r="F1" s="37"/>
      <c r="G1" s="33"/>
      <c r="H1" s="33"/>
      <c r="I1" s="33"/>
      <c r="J1" s="33"/>
    </row>
    <row r="2" spans="1:10" ht="13.8" x14ac:dyDescent="0.25">
      <c r="A2" s="34"/>
      <c r="B2" s="34"/>
      <c r="C2" s="34"/>
      <c r="D2" s="33"/>
      <c r="E2" s="33"/>
      <c r="F2" s="33"/>
      <c r="G2" s="33"/>
      <c r="H2" s="33"/>
      <c r="I2" s="33"/>
      <c r="J2" s="33"/>
    </row>
    <row r="3" spans="1:10" ht="16.2" x14ac:dyDescent="0.3">
      <c r="A3" s="39" t="s">
        <v>28</v>
      </c>
      <c r="B3" s="35"/>
      <c r="C3" s="35"/>
      <c r="D3" s="36"/>
      <c r="E3" s="36"/>
      <c r="F3" s="37"/>
      <c r="G3" s="37"/>
      <c r="H3" s="37"/>
      <c r="I3" s="37"/>
      <c r="J3" s="37"/>
    </row>
    <row r="4" spans="1:10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0" ht="13.8" thickBot="1" x14ac:dyDescent="0.3">
      <c r="A5" s="40" t="s">
        <v>5</v>
      </c>
      <c r="B5" s="44" t="s">
        <v>27</v>
      </c>
      <c r="C5" s="44"/>
      <c r="D5" s="44"/>
      <c r="E5" s="44"/>
      <c r="F5" s="44"/>
      <c r="G5" s="44"/>
      <c r="H5" s="41"/>
      <c r="I5" s="41"/>
      <c r="J5" s="41"/>
    </row>
    <row r="6" spans="1:10" ht="18.600000000000001" thickTop="1" x14ac:dyDescent="0.25">
      <c r="A6" s="58" t="s">
        <v>22</v>
      </c>
      <c r="B6" s="60" t="s">
        <v>9</v>
      </c>
      <c r="C6" s="60" t="s">
        <v>10</v>
      </c>
      <c r="D6" s="60" t="s">
        <v>11</v>
      </c>
      <c r="E6" s="62" t="s">
        <v>7</v>
      </c>
      <c r="F6" s="63"/>
      <c r="G6" s="45" t="s">
        <v>3</v>
      </c>
      <c r="H6" s="29" t="s">
        <v>4</v>
      </c>
      <c r="I6" s="45" t="s">
        <v>2</v>
      </c>
      <c r="J6" s="45" t="s">
        <v>13</v>
      </c>
    </row>
    <row r="7" spans="1:10" ht="13.8" thickBot="1" x14ac:dyDescent="0.3">
      <c r="A7" s="59"/>
      <c r="B7" s="61"/>
      <c r="C7" s="61"/>
      <c r="D7" s="61"/>
      <c r="E7" s="8" t="s">
        <v>0</v>
      </c>
      <c r="F7" s="18" t="s">
        <v>1</v>
      </c>
      <c r="G7" s="46"/>
      <c r="H7" s="19" t="s">
        <v>1</v>
      </c>
      <c r="I7" s="46"/>
      <c r="J7" s="46"/>
    </row>
    <row r="8" spans="1:10" x14ac:dyDescent="0.25">
      <c r="A8" s="4" t="s">
        <v>29</v>
      </c>
      <c r="B8" s="27">
        <v>45817</v>
      </c>
      <c r="C8" s="27">
        <v>45831</v>
      </c>
      <c r="D8" s="5">
        <f>C8-B8</f>
        <v>14</v>
      </c>
      <c r="E8" s="4">
        <v>5</v>
      </c>
      <c r="F8" s="21"/>
      <c r="G8" s="31">
        <f>(D8*E8*F8)</f>
        <v>0</v>
      </c>
      <c r="H8" s="28"/>
      <c r="I8" s="6">
        <f>(D8*E8*H8)</f>
        <v>0</v>
      </c>
      <c r="J8" s="6">
        <f t="shared" ref="J8:J13" si="0">G8+I8</f>
        <v>0</v>
      </c>
    </row>
    <row r="9" spans="1:10" x14ac:dyDescent="0.25">
      <c r="A9" s="2" t="s">
        <v>30</v>
      </c>
      <c r="B9" s="27">
        <v>45822</v>
      </c>
      <c r="C9" s="27">
        <v>45831</v>
      </c>
      <c r="D9" s="5">
        <f t="shared" ref="D9:D10" si="1">C9-B9</f>
        <v>9</v>
      </c>
      <c r="E9" s="4">
        <v>20</v>
      </c>
      <c r="F9" s="21"/>
      <c r="G9" s="1">
        <f t="shared" ref="G9:G10" si="2">(D9*E9*F9)</f>
        <v>0</v>
      </c>
      <c r="H9" s="20"/>
      <c r="I9" s="6">
        <f t="shared" ref="I9:I10" si="3">(D9*E9*H9)</f>
        <v>0</v>
      </c>
      <c r="J9" s="6">
        <f t="shared" si="0"/>
        <v>0</v>
      </c>
    </row>
    <row r="10" spans="1:10" x14ac:dyDescent="0.25">
      <c r="A10" s="2" t="s">
        <v>31</v>
      </c>
      <c r="B10" s="27">
        <v>45826</v>
      </c>
      <c r="C10" s="27">
        <v>45831</v>
      </c>
      <c r="D10" s="5">
        <f t="shared" si="1"/>
        <v>5</v>
      </c>
      <c r="E10" s="4">
        <v>25</v>
      </c>
      <c r="F10" s="21"/>
      <c r="G10" s="1">
        <f t="shared" si="2"/>
        <v>0</v>
      </c>
      <c r="H10" s="20"/>
      <c r="I10" s="6">
        <f t="shared" si="3"/>
        <v>0</v>
      </c>
      <c r="J10" s="6">
        <f t="shared" si="0"/>
        <v>0</v>
      </c>
    </row>
    <row r="11" spans="1:10" x14ac:dyDescent="0.25">
      <c r="A11" s="4" t="s">
        <v>32</v>
      </c>
      <c r="B11" s="42">
        <v>45845</v>
      </c>
      <c r="C11" s="42">
        <v>45859</v>
      </c>
      <c r="D11" s="5">
        <f>C11-B11</f>
        <v>14</v>
      </c>
      <c r="E11" s="4">
        <v>3</v>
      </c>
      <c r="F11" s="21"/>
      <c r="G11" s="6">
        <f>(D11*E11*F11)</f>
        <v>0</v>
      </c>
      <c r="H11" s="43"/>
      <c r="I11" s="6">
        <f>(D11*E11*H11)</f>
        <v>0</v>
      </c>
      <c r="J11" s="6">
        <f t="shared" si="0"/>
        <v>0</v>
      </c>
    </row>
    <row r="12" spans="1:10" x14ac:dyDescent="0.25">
      <c r="A12" s="2" t="s">
        <v>33</v>
      </c>
      <c r="B12" s="27">
        <v>45846</v>
      </c>
      <c r="C12" s="27">
        <v>45859</v>
      </c>
      <c r="D12" s="5">
        <f t="shared" ref="D12:D13" si="4">C12-B12</f>
        <v>13</v>
      </c>
      <c r="E12" s="4">
        <v>13</v>
      </c>
      <c r="F12" s="21"/>
      <c r="G12" s="1">
        <f t="shared" ref="G12:G13" si="5">(D12*E12*F12)</f>
        <v>0</v>
      </c>
      <c r="H12" s="20"/>
      <c r="I12" s="6">
        <f t="shared" ref="I12:I13" si="6">(D12*E12*H12)</f>
        <v>0</v>
      </c>
      <c r="J12" s="6">
        <f t="shared" si="0"/>
        <v>0</v>
      </c>
    </row>
    <row r="13" spans="1:10" ht="13.8" thickBot="1" x14ac:dyDescent="0.3">
      <c r="A13" s="2" t="s">
        <v>34</v>
      </c>
      <c r="B13" s="27">
        <v>45847</v>
      </c>
      <c r="C13" s="27">
        <v>45859</v>
      </c>
      <c r="D13" s="5">
        <f t="shared" si="4"/>
        <v>12</v>
      </c>
      <c r="E13" s="4">
        <v>48</v>
      </c>
      <c r="F13" s="21"/>
      <c r="G13" s="11">
        <f t="shared" si="5"/>
        <v>0</v>
      </c>
      <c r="H13" s="20"/>
      <c r="I13" s="6">
        <f t="shared" si="6"/>
        <v>0</v>
      </c>
      <c r="J13" s="6">
        <f t="shared" si="0"/>
        <v>0</v>
      </c>
    </row>
    <row r="14" spans="1:10" ht="13.8" thickBot="1" x14ac:dyDescent="0.3">
      <c r="A14" s="12" t="s">
        <v>12</v>
      </c>
      <c r="B14" s="7"/>
      <c r="C14" s="7"/>
      <c r="D14" s="7"/>
      <c r="E14" s="13">
        <f>SUM(E4:E13)</f>
        <v>114</v>
      </c>
      <c r="F14" s="14"/>
      <c r="G14" s="15">
        <f>SUM(G4:G13)</f>
        <v>0</v>
      </c>
      <c r="H14" s="10"/>
      <c r="I14" s="15">
        <f>SUM(I4:I13)</f>
        <v>0</v>
      </c>
      <c r="J14" s="22">
        <f>SUM(J8:J13)</f>
        <v>0</v>
      </c>
    </row>
    <row r="15" spans="1:10" ht="13.8" thickTop="1" x14ac:dyDescent="0.25">
      <c r="G15" s="47" t="s">
        <v>15</v>
      </c>
      <c r="H15" s="47"/>
      <c r="I15" s="48"/>
      <c r="J15" s="25">
        <v>0</v>
      </c>
    </row>
    <row r="16" spans="1:10" ht="13.8" thickBot="1" x14ac:dyDescent="0.3">
      <c r="G16" s="49" t="s">
        <v>16</v>
      </c>
      <c r="H16" s="49"/>
      <c r="I16" s="50"/>
      <c r="J16" s="26">
        <v>0</v>
      </c>
    </row>
    <row r="17" spans="1:10" ht="13.8" thickBot="1" x14ac:dyDescent="0.3">
      <c r="G17" s="51" t="s">
        <v>23</v>
      </c>
      <c r="H17" s="52"/>
      <c r="I17" s="53"/>
      <c r="J17" s="30">
        <f>(J15*1.12)+(J16*1.21)</f>
        <v>0</v>
      </c>
    </row>
    <row r="18" spans="1:10" ht="13.8" thickBot="1" x14ac:dyDescent="0.3">
      <c r="G18" s="17"/>
      <c r="H18" s="17"/>
      <c r="I18" s="17"/>
      <c r="J18" s="17"/>
    </row>
    <row r="19" spans="1:10" ht="13.8" thickTop="1" x14ac:dyDescent="0.25">
      <c r="A19" s="58" t="s">
        <v>14</v>
      </c>
      <c r="B19" s="60" t="s">
        <v>20</v>
      </c>
      <c r="C19" s="60" t="s">
        <v>21</v>
      </c>
      <c r="D19" s="60" t="s">
        <v>19</v>
      </c>
      <c r="E19" s="62" t="s">
        <v>7</v>
      </c>
      <c r="F19" s="63"/>
      <c r="G19" s="45"/>
      <c r="H19" s="29"/>
      <c r="I19" s="45"/>
      <c r="J19" s="45" t="s">
        <v>13</v>
      </c>
    </row>
    <row r="20" spans="1:10" ht="13.8" thickBot="1" x14ac:dyDescent="0.3">
      <c r="A20" s="59"/>
      <c r="B20" s="61"/>
      <c r="C20" s="61"/>
      <c r="D20" s="61"/>
      <c r="E20" s="8" t="s">
        <v>6</v>
      </c>
      <c r="F20" s="18" t="s">
        <v>8</v>
      </c>
      <c r="G20" s="46"/>
      <c r="H20" s="16"/>
      <c r="I20" s="46"/>
      <c r="J20" s="46"/>
    </row>
    <row r="21" spans="1:10" x14ac:dyDescent="0.25">
      <c r="A21" s="2" t="s">
        <v>26</v>
      </c>
      <c r="B21" s="27">
        <v>45823</v>
      </c>
      <c r="C21" s="27">
        <v>45826</v>
      </c>
      <c r="D21" s="3">
        <f t="shared" ref="D21:D26" si="7">(C21-B21)+1</f>
        <v>4</v>
      </c>
      <c r="E21" s="2">
        <v>1</v>
      </c>
      <c r="F21" s="21"/>
      <c r="G21" s="1"/>
      <c r="H21" s="9"/>
      <c r="I21" s="6"/>
      <c r="J21" s="6">
        <f t="shared" ref="J21:J26" si="8">D21*E21*F21</f>
        <v>0</v>
      </c>
    </row>
    <row r="22" spans="1:10" x14ac:dyDescent="0.25">
      <c r="A22" s="2" t="s">
        <v>24</v>
      </c>
      <c r="B22" s="27">
        <v>45826</v>
      </c>
      <c r="C22" s="27">
        <v>45831</v>
      </c>
      <c r="D22" s="3">
        <f t="shared" si="7"/>
        <v>6</v>
      </c>
      <c r="E22" s="2">
        <v>3</v>
      </c>
      <c r="F22" s="21"/>
      <c r="G22" s="1"/>
      <c r="H22" s="9"/>
      <c r="I22" s="6"/>
      <c r="J22" s="6">
        <f t="shared" si="8"/>
        <v>0</v>
      </c>
    </row>
    <row r="23" spans="1:10" x14ac:dyDescent="0.25">
      <c r="A23" s="2" t="s">
        <v>25</v>
      </c>
      <c r="B23" s="27">
        <v>45826</v>
      </c>
      <c r="C23" s="27">
        <v>45831</v>
      </c>
      <c r="D23" s="3">
        <f t="shared" si="7"/>
        <v>6</v>
      </c>
      <c r="E23" s="2">
        <v>1</v>
      </c>
      <c r="F23" s="21"/>
      <c r="G23" s="1"/>
      <c r="H23" s="9"/>
      <c r="I23" s="6"/>
      <c r="J23" s="6">
        <f t="shared" si="8"/>
        <v>0</v>
      </c>
    </row>
    <row r="24" spans="1:10" x14ac:dyDescent="0.25">
      <c r="A24" s="2" t="s">
        <v>35</v>
      </c>
      <c r="B24" s="27">
        <v>45847</v>
      </c>
      <c r="C24" s="27">
        <v>45849</v>
      </c>
      <c r="D24" s="3">
        <f t="shared" si="7"/>
        <v>3</v>
      </c>
      <c r="E24" s="2">
        <v>1</v>
      </c>
      <c r="F24" s="21"/>
      <c r="G24" s="1"/>
      <c r="H24" s="9"/>
      <c r="I24" s="6"/>
      <c r="J24" s="6">
        <f t="shared" si="8"/>
        <v>0</v>
      </c>
    </row>
    <row r="25" spans="1:10" x14ac:dyDescent="0.25">
      <c r="A25" s="2" t="s">
        <v>36</v>
      </c>
      <c r="B25" s="27">
        <v>45847</v>
      </c>
      <c r="C25" s="27">
        <v>45849</v>
      </c>
      <c r="D25" s="3">
        <f t="shared" si="7"/>
        <v>3</v>
      </c>
      <c r="E25" s="2">
        <v>3</v>
      </c>
      <c r="F25" s="21"/>
      <c r="G25" s="1"/>
      <c r="H25" s="9"/>
      <c r="I25" s="6"/>
      <c r="J25" s="6">
        <f t="shared" si="8"/>
        <v>0</v>
      </c>
    </row>
    <row r="26" spans="1:10" ht="13.8" thickBot="1" x14ac:dyDescent="0.3">
      <c r="A26" s="2" t="s">
        <v>37</v>
      </c>
      <c r="B26" s="27">
        <v>45849</v>
      </c>
      <c r="C26" s="27">
        <v>45859</v>
      </c>
      <c r="D26" s="3">
        <f t="shared" si="7"/>
        <v>11</v>
      </c>
      <c r="E26" s="2">
        <v>1</v>
      </c>
      <c r="F26" s="21"/>
      <c r="G26" s="1"/>
      <c r="H26" s="9"/>
      <c r="I26" s="6"/>
      <c r="J26" s="6">
        <f t="shared" si="8"/>
        <v>0</v>
      </c>
    </row>
    <row r="27" spans="1:10" ht="13.8" thickBot="1" x14ac:dyDescent="0.3">
      <c r="A27" s="12" t="s">
        <v>12</v>
      </c>
      <c r="B27" s="7"/>
      <c r="C27" s="7"/>
      <c r="D27" s="7"/>
      <c r="E27" s="13"/>
      <c r="F27" s="14"/>
      <c r="G27" s="15"/>
      <c r="H27" s="10"/>
      <c r="I27" s="15"/>
      <c r="J27" s="15">
        <f>SUM(J21:J26)</f>
        <v>0</v>
      </c>
    </row>
    <row r="28" spans="1:10" ht="13.8" thickTop="1" x14ac:dyDescent="0.25">
      <c r="G28" s="47" t="s">
        <v>15</v>
      </c>
      <c r="H28" s="47"/>
      <c r="I28" s="48"/>
      <c r="J28" s="25">
        <v>0</v>
      </c>
    </row>
    <row r="29" spans="1:10" ht="13.8" thickBot="1" x14ac:dyDescent="0.3">
      <c r="G29" s="49" t="s">
        <v>16</v>
      </c>
      <c r="H29" s="49"/>
      <c r="I29" s="50"/>
      <c r="J29" s="26">
        <v>0</v>
      </c>
    </row>
    <row r="30" spans="1:10" ht="13.8" thickBot="1" x14ac:dyDescent="0.3">
      <c r="G30" s="51" t="s">
        <v>23</v>
      </c>
      <c r="H30" s="52"/>
      <c r="I30" s="53"/>
      <c r="J30" s="32">
        <f>(J28*1.12)+(J29*1.21)</f>
        <v>0</v>
      </c>
    </row>
    <row r="32" spans="1:10" ht="13.8" thickBot="1" x14ac:dyDescent="0.3"/>
    <row r="33" spans="1:10" ht="13.8" thickBot="1" x14ac:dyDescent="0.3">
      <c r="F33" s="54" t="s">
        <v>17</v>
      </c>
      <c r="G33" s="55"/>
      <c r="H33" s="55"/>
      <c r="I33" s="56"/>
      <c r="J33" s="24">
        <f>J17+J30</f>
        <v>0</v>
      </c>
    </row>
    <row r="35" spans="1:10" x14ac:dyDescent="0.25">
      <c r="A35" s="23" t="s">
        <v>18</v>
      </c>
      <c r="B35" s="23"/>
      <c r="C35" s="23"/>
      <c r="D35" s="23"/>
      <c r="E35" s="23"/>
      <c r="F35" s="23"/>
    </row>
    <row r="36" spans="1:10" ht="23.4" customHeight="1" x14ac:dyDescent="0.25">
      <c r="A36" s="57" t="s">
        <v>38</v>
      </c>
      <c r="B36" s="57"/>
      <c r="C36" s="57"/>
      <c r="D36" s="57"/>
      <c r="E36" s="57"/>
      <c r="F36" s="57"/>
      <c r="G36" s="57"/>
      <c r="H36" s="57"/>
      <c r="I36" s="57"/>
      <c r="J36" s="57"/>
    </row>
  </sheetData>
  <sheetProtection algorithmName="SHA-512" hashValue="PIcIjeJBR8Jr/Q+y6zgpgVvqz06ia1vUJBaEpOVZ567wcI8V7e695wk+NxofnKCTgibXylYOSSwpTOb8PhJz1A==" saltValue="venri6h3VoWjQV9/Xjq1Wg==" spinCount="100000" sheet="1" objects="1" scenarios="1"/>
  <mergeCells count="25">
    <mergeCell ref="G30:I30"/>
    <mergeCell ref="F33:I33"/>
    <mergeCell ref="A36:J36"/>
    <mergeCell ref="J6:J7"/>
    <mergeCell ref="A19:A20"/>
    <mergeCell ref="B19:B20"/>
    <mergeCell ref="C19:C20"/>
    <mergeCell ref="D19:D20"/>
    <mergeCell ref="E19:F19"/>
    <mergeCell ref="G19:G20"/>
    <mergeCell ref="A6:A7"/>
    <mergeCell ref="B6:B7"/>
    <mergeCell ref="C6:C7"/>
    <mergeCell ref="D6:D7"/>
    <mergeCell ref="E6:F6"/>
    <mergeCell ref="G6:G7"/>
    <mergeCell ref="B5:G5"/>
    <mergeCell ref="I19:I20"/>
    <mergeCell ref="G28:I28"/>
    <mergeCell ref="G29:I29"/>
    <mergeCell ref="J19:J20"/>
    <mergeCell ref="I6:I7"/>
    <mergeCell ref="G16:I16"/>
    <mergeCell ref="G15:I15"/>
    <mergeCell ref="G17:I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služeb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suchankova</dc:creator>
  <cp:lastModifiedBy>Ivo Lukš</cp:lastModifiedBy>
  <cp:lastPrinted>2024-03-20T10:07:38Z</cp:lastPrinted>
  <dcterms:created xsi:type="dcterms:W3CDTF">2004-10-18T08:25:53Z</dcterms:created>
  <dcterms:modified xsi:type="dcterms:W3CDTF">2025-01-05T22:07:19Z</dcterms:modified>
</cp:coreProperties>
</file>